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U:\FMS\22-0107-004\"/>
    </mc:Choice>
  </mc:AlternateContent>
  <xr:revisionPtr revIDLastSave="0" documentId="13_ncr:1_{189B8D0D-5EF7-48B1-ACF2-086D591449D6}" xr6:coauthVersionLast="47" xr6:coauthVersionMax="47" xr10:uidLastSave="{00000000-0000-0000-0000-000000000000}"/>
  <bookViews>
    <workbookView xWindow="28680" yWindow="-120" windowWidth="29040" windowHeight="15840" xr2:uid="{00000000-000D-0000-FFFF-FFFF00000000}"/>
  </bookViews>
  <sheets>
    <sheet name="Unit prices_Blank" sheetId="19" r:id="rId1"/>
    <sheet name="Lump Sum Price (with Deductions" sheetId="9" state="hidden" r:id="rId2"/>
    <sheet name="Sheet1" sheetId="7" state="hidden" r:id="rId3"/>
    <sheet name="By Section" sheetId="15" state="hidden" r:id="rId4"/>
    <sheet name="Sample - Unit Prices" sheetId="14" state="hidden" r:id="rId5"/>
    <sheet name="Sample Addendum" sheetId="16" state="hidden" r:id="rId6"/>
    <sheet name="Checking Process" sheetId="12" state="hidden" r:id="rId7"/>
  </sheets>
  <externalReferences>
    <externalReference r:id="rId8"/>
    <externalReference r:id="rId9"/>
    <externalReference r:id="rId10"/>
    <externalReference r:id="rId11"/>
  </externalReferences>
  <definedNames>
    <definedName name="_11TENDER_SUBMISSI" localSheetId="4">'Sample - Unit Prices'!#REF!</definedName>
    <definedName name="_12TENDER_SUBMISSI" localSheetId="3">'[1]FORM B - PRICES'!#REF!</definedName>
    <definedName name="_12TENDER_SUBMISSI" localSheetId="4">'[2]FORM B - PRICES'!#REF!</definedName>
    <definedName name="_12TENDER_SUBMISSI" localSheetId="5">'[3]FORM B; PRICES'!#REF!</definedName>
    <definedName name="_12TENDER_SUBMISSI">'[3]FORM B; PRICES'!#REF!</definedName>
    <definedName name="_1PAGE_1_OF_13" localSheetId="3">'By Section'!#REF!</definedName>
    <definedName name="_1PAGE_1_OF_13" localSheetId="6">[4]Sample!#REF!</definedName>
    <definedName name="_3PAGE_1_OF_13" localSheetId="4">'Sample - Unit Prices'!#REF!</definedName>
    <definedName name="_4PAGE_1_OF_13" localSheetId="3">'[1]FORM B - PRICES'!#REF!</definedName>
    <definedName name="_4PAGE_1_OF_13" localSheetId="4">'[2]FORM B - PRICES'!#REF!</definedName>
    <definedName name="_4PAGE_1_OF_13" localSheetId="5">'[3]FORM B; PRICES'!#REF!</definedName>
    <definedName name="_4PAGE_1_OF_13">'[3]FORM B; PRICES'!#REF!</definedName>
    <definedName name="_5TENDER_NO._181" localSheetId="3">'By Section'!#REF!</definedName>
    <definedName name="_5TENDER_NO._181" localSheetId="6">[4]Sample!#REF!</definedName>
    <definedName name="_7TENDER_NO._181" localSheetId="4">'Sample - Unit Prices'!#REF!</definedName>
    <definedName name="_8TENDER_NO._181" localSheetId="3">'[1]FORM B - PRICES'!#REF!</definedName>
    <definedName name="_8TENDER_NO._181" localSheetId="4">'[2]FORM B - PRICES'!#REF!</definedName>
    <definedName name="_8TENDER_NO._181">'[3]FORM B; PRICES'!#REF!</definedName>
    <definedName name="_9TENDER_SUBMISSI" localSheetId="3">'By Section'!#REF!</definedName>
    <definedName name="_9TENDER_SUBMISSI" localSheetId="6">[4]Sample!#REF!</definedName>
    <definedName name="_xlnm._FilterDatabase" localSheetId="6" hidden="1">'Checking Process'!$A$3:$A$47</definedName>
    <definedName name="_xlnm._FilterDatabase" localSheetId="4" hidden="1">'Sample - Unit Prices'!$B$4:$H$5</definedName>
    <definedName name="_xlnm._FilterDatabase" localSheetId="5" hidden="1">'Sample Addendum'!$A$5:$G$8</definedName>
    <definedName name="_xlnm._FilterDatabase" localSheetId="0" hidden="1">'Unit prices_Blank'!$A$5:$G$44</definedName>
    <definedName name="BClean" localSheetId="5">#REF!</definedName>
    <definedName name="BClean">#REF!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'By Section'!#REF!</definedName>
    <definedName name="HEADER" localSheetId="6">[4]Sample!#REF!</definedName>
    <definedName name="HEADER" localSheetId="4">'Sample - Unit Prices'!#REF!</definedName>
    <definedName name="HEADER">'[3]FORM B; PRICES'!#REF!</definedName>
    <definedName name="_xlnm.Print_Area" localSheetId="3">'By Section'!$A$6:$G$87</definedName>
    <definedName name="_xlnm.Print_Area" localSheetId="6">'Checking Process'!$A$1:$A$51</definedName>
    <definedName name="_xlnm.Print_Area" localSheetId="1">'Lump Sum Price (with Deductions'!$A$1:$G$35</definedName>
    <definedName name="_xlnm.Print_Area" localSheetId="4">'Sample - Unit Prices'!$B$1:$H$36</definedName>
    <definedName name="_xlnm.Print_Area" localSheetId="5">'Sample Addendum'!$A$1:$G$16</definedName>
    <definedName name="_xlnm.Print_Area" localSheetId="0">'Unit prices_Blank'!$A$1:$G$52</definedName>
    <definedName name="Print_Area_1" localSheetId="1">'Lump Sum Price (with Deductions'!$A$6:$F$26</definedName>
    <definedName name="Print_Area_1" localSheetId="5">'Sample Addendum'!$A$6:$G$36</definedName>
    <definedName name="Print_Area_1" localSheetId="0">'Unit prices_Blank'!$A$6:$G$72</definedName>
    <definedName name="Print_Area_1">#REF!</definedName>
    <definedName name="Print_Area_2" localSheetId="1">#REF!</definedName>
    <definedName name="Print_Area_2" localSheetId="5">#REF!</definedName>
    <definedName name="Print_Area_2">#REF!</definedName>
    <definedName name="_xlnm.Print_Titles" localSheetId="3">'By Section'!$1:$5</definedName>
    <definedName name="_xlnm.Print_Titles" localSheetId="1">'Lump Sum Price (with Deductions'!$1:$5</definedName>
    <definedName name="_xlnm.Print_Titles" localSheetId="4">'Sample - Unit Prices'!$1:$5</definedName>
    <definedName name="_xlnm.Print_Titles" localSheetId="5">'Sample Addendum'!$1:$5</definedName>
    <definedName name="_xlnm.Print_Titles" localSheetId="0">'Unit prices_Blank'!$1:$5</definedName>
    <definedName name="_xlnm.Print_Titles">#REF!</definedName>
    <definedName name="Sample"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3">'By Section'!#REF!</definedName>
    <definedName name="TEMP" localSheetId="6">[4]Sample!#REF!</definedName>
    <definedName name="TEMP" localSheetId="4">'Sample - Unit Prices'!#REF!</definedName>
    <definedName name="TEMP">'[3]FORM B; PRICES'!#REF!</definedName>
    <definedName name="TESTHEAD" localSheetId="3">'By Section'!#REF!</definedName>
    <definedName name="TESTHEAD" localSheetId="6">[4]Sample!#REF!</definedName>
    <definedName name="TESTHEAD" localSheetId="4">'Sample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3">'By Section'!$A$1:$IU$52</definedName>
    <definedName name="XEVERYTHING" localSheetId="4">'Sample - Unit Prices'!$B$1:$IV$34</definedName>
    <definedName name="XEverything" localSheetId="5">#REF!</definedName>
    <definedName name="XEverything">#REF!</definedName>
    <definedName name="XITEMS" localSheetId="3">'By Section'!$A$7:$IU$52</definedName>
    <definedName name="XITEMS" localSheetId="4">'Sample - Unit Prices'!$B$6:$IV$34</definedName>
    <definedName name="XItems" localSheetId="5">#REF!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9" l="1"/>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A23" i="19"/>
  <c r="A24" i="19" s="1"/>
  <c r="A25" i="19" s="1"/>
  <c r="A26" i="19" s="1"/>
  <c r="A27" i="19" s="1"/>
  <c r="A31" i="19" s="1"/>
  <c r="A32" i="19" s="1"/>
  <c r="A33" i="19" s="1"/>
  <c r="A34" i="19" s="1"/>
  <c r="A35" i="19" s="1"/>
  <c r="A36" i="19" s="1"/>
  <c r="A37" i="19" s="1"/>
  <c r="A38" i="19" s="1"/>
  <c r="A39" i="19" s="1"/>
  <c r="A40" i="19" s="1"/>
  <c r="A41" i="19" s="1"/>
  <c r="A42" i="19" s="1"/>
  <c r="A43" i="19" s="1"/>
  <c r="A44" i="19" s="1"/>
  <c r="G44" i="19"/>
  <c r="G43" i="19"/>
  <c r="G42" i="19"/>
  <c r="G41" i="19"/>
  <c r="A7" i="19"/>
  <c r="A8" i="19" s="1"/>
  <c r="A9" i="19" s="1"/>
  <c r="A10" i="19" s="1"/>
  <c r="A11" i="19" s="1"/>
  <c r="A12" i="19" s="1"/>
  <c r="A13" i="19" s="1"/>
  <c r="A14" i="19" s="1"/>
  <c r="A15" i="19" s="1"/>
  <c r="A16" i="19" s="1"/>
  <c r="A17" i="19" s="1"/>
  <c r="A18" i="19" s="1"/>
  <c r="A19" i="19" s="1"/>
  <c r="A20" i="19" s="1"/>
  <c r="F47" i="19" l="1"/>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CF533040-6124-4E32-B622-A38C9C8727C4}">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8BCD3442-0EB1-4E29-B4F3-C5F4E29AB8CF}">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<sst xmlns="http://schemas.openxmlformats.org/spreadsheetml/2006/main" count="479" uniqueCount="245">
  <si>
    <t>FORM B:PRICES</t>
  </si>
  <si>
    <t>(See "Prices" clause in tender document)</t>
  </si>
  <si>
    <t>UNIT PRICES</t>
  </si>
  <si>
    <t>Item</t>
  </si>
  <si>
    <t>Description</t>
  </si>
  <si>
    <t>Spec.
Ref</t>
  </si>
  <si>
    <t>Unit</t>
  </si>
  <si>
    <t>Approximate Quantity</t>
  </si>
  <si>
    <t>Unit Price</t>
  </si>
  <si>
    <t>Amount</t>
  </si>
  <si>
    <t>each</t>
  </si>
  <si>
    <t>Lump Sum</t>
  </si>
  <si>
    <t>TOTAL BID PRICE (GST extra) (in numbers)</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</si>
  <si>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</si>
  <si>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</si>
  <si>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</si>
  <si>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</si>
  <si>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</si>
  <si>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</si>
  <si>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</si>
  <si>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</si>
  <si>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</si>
  <si>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</si>
  <si>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</si>
  <si>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</si>
  <si>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</si>
  <si>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</si>
  <si>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</si>
  <si>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</si>
  <si>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</si>
  <si>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</si>
  <si>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</si>
  <si>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</si>
  <si>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</si>
  <si>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</si>
  <si>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</si>
  <si>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</si>
  <si>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</si>
  <si>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</si>
  <si>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</si>
  <si>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</si>
  <si>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</si>
  <si>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</si>
  <si>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</si>
  <si>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</si>
  <si>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</si>
  <si>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</si>
  <si>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</si>
  <si>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</si>
  <si>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</si>
  <si>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</si>
  <si>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</si>
  <si>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</si>
  <si>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</si>
  <si>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</si>
  <si>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</si>
  <si>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</si>
  <si>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</si>
  <si>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</si>
  <si>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</si>
  <si>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</si>
  <si>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</si>
  <si>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</si>
  <si>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</si>
  <si>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</si>
  <si>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</si>
  <si>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</si>
  <si>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</si>
  <si>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</si>
  <si>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</si>
  <si>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</si>
  <si>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</si>
  <si>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</si>
  <si>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</si>
  <si>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</si>
  <si>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</si>
  <si>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</si>
  <si>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</si>
  <si>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</si>
  <si>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</si>
  <si>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</si>
  <si>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</si>
  <si>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</si>
  <si>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</si>
  <si>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</si>
  <si>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</si>
  <si>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</si>
  <si>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</si>
  <si>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</si>
  <si>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</si>
  <si>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</si>
  <si>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</si>
  <si>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</si>
  <si>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</si>
  <si>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</si>
  <si>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</si>
  <si>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</si>
  <si>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</si>
  <si>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</si>
  <si>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</si>
  <si>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</si>
  <si>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</si>
  <si>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</si>
  <si>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</si>
  <si>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</si>
  <si>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</si>
  <si>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</si>
  <si>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</si>
  <si>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</si>
  <si>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</si>
  <si>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</si>
  <si>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</si>
  <si>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</si>
  <si>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</si>
  <si>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</si>
  <si>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</si>
  <si>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</si>
  <si>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</si>
  <si>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</si>
  <si>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</si>
  <si>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</si>
  <si>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</si>
  <si>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</si>
  <si>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</si>
  <si>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</si>
  <si>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</si>
  <si>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</si>
  <si>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</si>
  <si>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</si>
  <si>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</si>
  <si>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</si>
  <si>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</si>
  <si>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</si>
  <si>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</si>
  <si>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</si>
  <si>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</si>
  <si>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</si>
  <si>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</si>
  <si>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</si>
  <si>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</si>
  <si>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</si>
  <si>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</si>
  <si>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</si>
  <si>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</si>
  <si>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</si>
  <si>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</si>
  <si>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</si>
  <si>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</si>
  <si>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</si>
  <si>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</si>
  <si>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</si>
  <si>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</si>
  <si>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</si>
  <si>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</si>
  <si>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</si>
  <si>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</si>
  <si>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</si>
  <si>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</si>
  <si>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</si>
  <si>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</si>
  <si>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</si>
  <si>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</si>
  <si>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</si>
  <si>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</si>
  <si>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</si>
  <si>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Mobilization / Demobilization</t>
  </si>
  <si>
    <t>Site Development &amp; Restoration</t>
  </si>
  <si>
    <t>Wastewater Temporary By-Pass Pumping</t>
  </si>
  <si>
    <t>Temporary Surface Restoration</t>
  </si>
  <si>
    <t>Electrical</t>
  </si>
  <si>
    <t>Instrumentation</t>
  </si>
  <si>
    <t>vert.m.</t>
  </si>
  <si>
    <t>hr</t>
  </si>
  <si>
    <t>l.m.</t>
  </si>
  <si>
    <r>
      <t>m</t>
    </r>
    <r>
      <rPr>
        <vertAlign val="superscript"/>
        <sz val="10"/>
        <color theme="1"/>
        <rFont val="Arial"/>
        <family val="2"/>
      </rPr>
      <t>2</t>
    </r>
  </si>
  <si>
    <t>Demolition (superstructure and other misc. items)</t>
  </si>
  <si>
    <t>Concrete Crack Repairs</t>
  </si>
  <si>
    <t>m</t>
  </si>
  <si>
    <r>
      <t>m</t>
    </r>
    <r>
      <rPr>
        <vertAlign val="superscript"/>
        <sz val="12"/>
        <rFont val="Calibri"/>
        <family val="2"/>
      </rPr>
      <t>3</t>
    </r>
  </si>
  <si>
    <t>Process Mechanical Work</t>
  </si>
  <si>
    <t>Mechanical Building Services Work</t>
  </si>
  <si>
    <t>Installation of 1200 mm Diameter Riser Manhole</t>
  </si>
  <si>
    <t>Tree Removal</t>
  </si>
  <si>
    <t>Tree Revegetation</t>
  </si>
  <si>
    <t>Erosion Control Blankets</t>
  </si>
  <si>
    <t>Silt Fencing</t>
  </si>
  <si>
    <t>Cast-in-Place Concrete</t>
  </si>
  <si>
    <t>Miscellaneous Metals</t>
  </si>
  <si>
    <t>FRP Grating and Ladders</t>
  </si>
  <si>
    <t>Excavation &amp; Shoring</t>
  </si>
  <si>
    <t>Building</t>
  </si>
  <si>
    <t>Div 4, 7, 8, 9</t>
  </si>
  <si>
    <t>E29</t>
  </si>
  <si>
    <t>Div 6</t>
  </si>
  <si>
    <t>E28</t>
  </si>
  <si>
    <t>vert. m.</t>
  </si>
  <si>
    <t>Division 01</t>
  </si>
  <si>
    <t>Division 22</t>
  </si>
  <si>
    <t>Division 23</t>
  </si>
  <si>
    <t>Division 26</t>
  </si>
  <si>
    <t>Division 40</t>
  </si>
  <si>
    <t>Extra Work Allowance</t>
  </si>
  <si>
    <t>N/A</t>
  </si>
  <si>
    <t xml:space="preserve">Wet Well Surface Refinishing </t>
  </si>
  <si>
    <t>E25</t>
  </si>
  <si>
    <t>E31</t>
  </si>
  <si>
    <t>E33</t>
  </si>
  <si>
    <t>E36</t>
  </si>
  <si>
    <t>Standardized PLC Control System and Motor Control Equipment</t>
  </si>
  <si>
    <t>Standardized Instrumentation</t>
  </si>
  <si>
    <t>Commisioning, O&amp;M, Training &amp; As-Builts</t>
  </si>
  <si>
    <t>Supply and Installation of 1500 mm Diameter By-Pass Manhole</t>
  </si>
  <si>
    <t>CW2130</t>
  </si>
  <si>
    <t>CW2130/E39</t>
  </si>
  <si>
    <t>Wet Well Cleaning</t>
  </si>
  <si>
    <t>E30</t>
  </si>
  <si>
    <t>Wet Well Inspection</t>
  </si>
  <si>
    <t>E42</t>
  </si>
  <si>
    <t>CW3110</t>
  </si>
  <si>
    <t>Sub-Grade Compaction</t>
  </si>
  <si>
    <t>tonnes</t>
  </si>
  <si>
    <t>Supplying and Placing Sub-base Material (50mm Granular A)</t>
  </si>
  <si>
    <t>Supplying and Placing Base Course Material (Granular A)</t>
  </si>
  <si>
    <t>Roadway/Surface Excavation</t>
  </si>
  <si>
    <t>Supply and Installation of Non-Woven Geotextile</t>
  </si>
  <si>
    <t>E37</t>
  </si>
  <si>
    <t>Each</t>
  </si>
  <si>
    <t>Installation of 1800 mm Diameter Manhole (SD-010)</t>
  </si>
  <si>
    <t>E3</t>
  </si>
  <si>
    <t>E4</t>
  </si>
  <si>
    <t>Supply and Installation of Steel Bollard</t>
  </si>
  <si>
    <t>Supply and Installation of Timber Parking Fence</t>
  </si>
  <si>
    <t>lump sum</t>
  </si>
  <si>
    <t>E43</t>
  </si>
  <si>
    <t>E44</t>
  </si>
  <si>
    <t>Division 01, E11</t>
  </si>
  <si>
    <t>E32</t>
  </si>
  <si>
    <t>E39</t>
  </si>
  <si>
    <t>E16</t>
  </si>
  <si>
    <t>E40</t>
  </si>
  <si>
    <t>CW3520</t>
  </si>
  <si>
    <t>Topsoil and Seed</t>
  </si>
  <si>
    <t>Concrete Spall Repairs</t>
  </si>
  <si>
    <t>Applicable MRST (for items 32 to 37)</t>
  </si>
  <si>
    <t>E7, E8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</si>
</sst>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quot;$&quot;* #,##0.00_-;_-&quot;$&quot;* &quot;-&quot;??_-;_-@_-"/>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quot;#,##0.00"/>
    <numFmt numFmtId="178" formatCode="&quot;Subtotal: &quot;#\ ###\ ##0.00;;&quot;Subtotal: Nil&quot;;@"/>
    <numFmt numFmtId="179" formatCode="#,##0.0"/>
    <numFmt numFmtId="180" formatCode="_-[$$-1009]* #,##0.00_-;\-[$$-1009]* #,##0.00_-;_-[$$-1009]* &quot;-&quot;??_-;_-@_-"/>
  </numFmts>
  <fonts count="6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
      <vertAlign val="superscript"/>
      <sz val="10"/>
      <color theme="1"/>
      <name val="Arial"/>
      <family val="2"/>
    </font>
    <font>
      <vertAlign val="superscript"/>
      <sz val="12"/>
      <name val="Calibri"/>
      <family val="2"/>
    </font>
    <font>
      <sz val="8"/>
      <name val="Arial"/>
    </font>
    <font>
      <sz val="10"/>
      <name val="Arial"/>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20">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5" fillId="24" borderId="0"/>
    <xf numFmtId="0" fontId="22" fillId="24" borderId="0"/>
    <xf numFmtId="0" fontId="22" fillId="23" borderId="7" applyNumberFormat="0" applyFont="0" applyAlignment="0" applyProtection="0"/>
    <xf numFmtId="0" fontId="22" fillId="24" borderId="0"/>
    <xf numFmtId="0" fontId="56" fillId="24" borderId="0"/>
    <xf numFmtId="0" fontId="3" fillId="0" borderId="0"/>
    <xf numFmtId="0" fontId="3" fillId="0" borderId="0"/>
    <xf numFmtId="44" fontId="67" fillId="0" borderId="0" applyFont="0" applyFill="0" applyBorder="0" applyAlignment="0" applyProtection="0"/>
  </cellStyleXfs>
  <cellXfs count="416">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5"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39" fillId="24" borderId="0" xfId="110" applyFont="1" applyAlignment="1">
      <alignment horizontal="center" vertical="top" wrapText="1"/>
    </xf>
    <xf numFmtId="0" fontId="23" fillId="24" borderId="0" xfId="110"/>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177" fontId="49"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5" fontId="0" fillId="0" borderId="19" xfId="0" applyNumberFormat="1" applyBorder="1"/>
    <xf numFmtId="0" fontId="37" fillId="24" borderId="16" xfId="1" applyFont="1" applyBorder="1"/>
    <xf numFmtId="0" fontId="54"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6" fillId="24" borderId="0" xfId="116"/>
    <xf numFmtId="0" fontId="56" fillId="24" borderId="0" xfId="116" applyAlignment="1">
      <alignment horizontal="right"/>
    </xf>
    <xf numFmtId="0" fontId="56" fillId="24" borderId="0" xfId="116" applyAlignment="1">
      <alignment horizontal="center"/>
    </xf>
    <xf numFmtId="0" fontId="56" fillId="24" borderId="0" xfId="116" applyAlignment="1">
      <alignment vertical="top"/>
    </xf>
    <xf numFmtId="0" fontId="56" fillId="24" borderId="22" xfId="116" applyBorder="1" applyAlignment="1">
      <alignment horizontal="right"/>
    </xf>
    <xf numFmtId="0" fontId="56" fillId="24" borderId="14" xfId="116" applyBorder="1"/>
    <xf numFmtId="0" fontId="56" fillId="24" borderId="14" xfId="116" applyBorder="1" applyAlignment="1">
      <alignment horizontal="center"/>
    </xf>
    <xf numFmtId="0" fontId="56" fillId="24" borderId="15" xfId="116" applyBorder="1" applyAlignment="1">
      <alignment vertical="top"/>
    </xf>
    <xf numFmtId="0" fontId="56" fillId="24" borderId="0" xfId="116" applyAlignment="1">
      <alignment vertical="center"/>
    </xf>
    <xf numFmtId="0" fontId="56" fillId="24" borderId="0" xfId="116" applyAlignment="1">
      <alignment horizontal="centerContinuous" vertical="center"/>
    </xf>
    <xf numFmtId="1" fontId="56"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5" fontId="3" fillId="0" borderId="10" xfId="117" applyNumberFormat="1" applyBorder="1"/>
    <xf numFmtId="0" fontId="27" fillId="24" borderId="51" xfId="116" applyFont="1" applyBorder="1" applyAlignment="1">
      <alignment horizontal="center" vertical="center"/>
    </xf>
    <xf numFmtId="164" fontId="3" fillId="24" borderId="51" xfId="116" applyNumberFormat="1" applyFont="1" applyBorder="1" applyAlignment="1">
      <alignment horizontal="right"/>
    </xf>
    <xf numFmtId="0" fontId="27" fillId="24" borderId="78" xfId="116" applyFont="1" applyBorder="1" applyAlignment="1">
      <alignment horizontal="center" vertical="center"/>
    </xf>
    <xf numFmtId="165"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5"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164" fontId="3" fillId="24" borderId="44" xfId="116" applyNumberFormat="1" applyFont="1" applyBorder="1" applyAlignment="1">
      <alignment horizontal="right"/>
    </xf>
    <xf numFmtId="0" fontId="56"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4" fontId="3" fillId="24" borderId="68" xfId="116" applyNumberFormat="1" applyFont="1" applyBorder="1" applyAlignment="1">
      <alignment horizontal="right"/>
    </xf>
    <xf numFmtId="1" fontId="58"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7"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5" fontId="3" fillId="0" borderId="0" xfId="118" applyNumberFormat="1" applyProtection="1">
      <protection locked="0"/>
    </xf>
    <xf numFmtId="4" fontId="3" fillId="0" borderId="0" xfId="118" applyNumberFormat="1" applyAlignment="1" applyProtection="1">
      <alignment wrapText="1"/>
      <protection locked="0"/>
    </xf>
    <xf numFmtId="177" fontId="0" fillId="0" borderId="27" xfId="0" applyNumberFormat="1" applyBorder="1" applyAlignment="1" applyProtection="1">
      <alignment horizontal="right"/>
      <protection locked="0"/>
    </xf>
    <xf numFmtId="177" fontId="0" fillId="0" borderId="0" xfId="0" applyNumberFormat="1" applyAlignment="1">
      <alignment horizontal="right"/>
    </xf>
    <xf numFmtId="177" fontId="0" fillId="0" borderId="0" xfId="0" applyNumberFormat="1" applyAlignment="1">
      <alignment horizontal="left"/>
    </xf>
    <xf numFmtId="177" fontId="0" fillId="0" borderId="28" xfId="0" applyNumberFormat="1" applyBorder="1" applyAlignment="1">
      <alignment horizontal="right"/>
    </xf>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7" fontId="0" fillId="0" borderId="0" xfId="0" applyNumberFormat="1" applyAlignment="1">
      <alignment wrapText="1"/>
    </xf>
    <xf numFmtId="4" fontId="0" fillId="0" borderId="0" xfId="0" applyNumberFormat="1" applyAlignment="1" applyProtection="1">
      <alignment horizontal="center"/>
      <protection locked="0"/>
    </xf>
    <xf numFmtId="177"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7"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65" fontId="0" fillId="0" borderId="26" xfId="0" applyNumberFormat="1" applyBorder="1" applyProtection="1">
      <protection locked="0"/>
    </xf>
    <xf numFmtId="165" fontId="0" fillId="0" borderId="29" xfId="0" applyNumberFormat="1" applyBorder="1" applyProtection="1">
      <protection locked="0"/>
    </xf>
    <xf numFmtId="4" fontId="0" fillId="0" borderId="14" xfId="0" applyNumberFormat="1" applyBorder="1" applyAlignment="1" applyProtection="1">
      <alignment horizontal="center"/>
      <protection locked="0"/>
    </xf>
    <xf numFmtId="177" fontId="0" fillId="0" borderId="14" xfId="0" applyNumberFormat="1" applyBorder="1" applyAlignment="1" applyProtection="1">
      <alignment horizontal="right"/>
      <protection locked="0"/>
    </xf>
    <xf numFmtId="177" fontId="0" fillId="0" borderId="22" xfId="0" applyNumberFormat="1" applyBorder="1" applyAlignment="1" applyProtection="1">
      <alignment horizontal="right"/>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7" fontId="3" fillId="24" borderId="73" xfId="116" applyNumberFormat="1" applyFont="1" applyBorder="1" applyAlignment="1">
      <alignment horizontal="right"/>
    </xf>
    <xf numFmtId="177"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5"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5"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8" fillId="24" borderId="81" xfId="113" applyNumberFormat="1" applyFont="1" applyBorder="1" applyAlignment="1" applyProtection="1">
      <alignment vertical="center" wrapText="1"/>
      <protection locked="0"/>
    </xf>
    <xf numFmtId="1" fontId="58" fillId="24" borderId="82" xfId="113" applyNumberFormat="1" applyFont="1" applyBorder="1" applyAlignment="1" applyProtection="1">
      <alignment vertical="center" wrapText="1"/>
      <protection locked="0"/>
    </xf>
    <xf numFmtId="165" fontId="3" fillId="0" borderId="10" xfId="117" applyNumberFormat="1" applyBorder="1" applyProtection="1">
      <protection locked="0"/>
    </xf>
    <xf numFmtId="166"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7" fontId="3" fillId="24" borderId="30" xfId="116" applyNumberFormat="1" applyFont="1" applyBorder="1" applyAlignment="1" applyProtection="1">
      <alignment horizontal="right"/>
      <protection locked="0"/>
    </xf>
    <xf numFmtId="166"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6"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7"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164" fontId="46" fillId="0" borderId="0" xfId="112" applyNumberFormat="1" applyFont="1" applyFill="1" applyAlignment="1">
      <alignment horizontal="centerContinuous" vertical="center"/>
    </xf>
    <xf numFmtId="0" fontId="38" fillId="0" borderId="0" xfId="112" applyFont="1" applyFill="1" applyAlignment="1">
      <alignment horizontal="centerContinuous" vertical="center"/>
    </xf>
    <xf numFmtId="0" fontId="45" fillId="0" borderId="0" xfId="112" applyFill="1"/>
    <xf numFmtId="164" fontId="47" fillId="0" borderId="0" xfId="112" applyNumberFormat="1" applyFont="1" applyFill="1" applyAlignment="1">
      <alignment horizontal="centerContinuous" vertical="center"/>
    </xf>
    <xf numFmtId="0" fontId="45" fillId="0" borderId="0" xfId="112" applyFill="1" applyAlignment="1">
      <alignment horizontal="centerContinuous" vertical="center"/>
    </xf>
    <xf numFmtId="164" fontId="45" fillId="0" borderId="0" xfId="112" applyNumberFormat="1" applyFill="1" applyAlignment="1">
      <alignment horizontal="right"/>
    </xf>
    <xf numFmtId="0" fontId="45" fillId="0" borderId="0" xfId="112" applyFill="1" applyAlignment="1">
      <alignment vertical="top"/>
    </xf>
    <xf numFmtId="3" fontId="45" fillId="0" borderId="0" xfId="112" applyNumberFormat="1" applyFill="1"/>
    <xf numFmtId="2" fontId="45" fillId="0" borderId="0" xfId="112" applyNumberFormat="1" applyFill="1" applyAlignment="1">
      <alignment horizontal="centerContinuous"/>
    </xf>
    <xf numFmtId="164" fontId="45" fillId="0" borderId="31" xfId="112" applyNumberFormat="1" applyFill="1" applyBorder="1" applyAlignment="1">
      <alignment horizontal="center"/>
    </xf>
    <xf numFmtId="0" fontId="45" fillId="0" borderId="33" xfId="112" applyFill="1" applyBorder="1" applyAlignment="1">
      <alignment horizontal="center"/>
    </xf>
    <xf numFmtId="164" fontId="45" fillId="0" borderId="34" xfId="112" applyNumberFormat="1" applyFill="1" applyBorder="1" applyAlignment="1">
      <alignment horizontal="right"/>
    </xf>
    <xf numFmtId="0" fontId="45" fillId="0" borderId="37" xfId="112" applyFill="1" applyBorder="1" applyAlignment="1">
      <alignment horizontal="right"/>
    </xf>
    <xf numFmtId="4" fontId="48" fillId="0" borderId="16" xfId="112" applyNumberFormat="1" applyFont="1" applyFill="1" applyBorder="1" applyAlignment="1">
      <alignment horizontal="center" vertical="top" wrapText="1"/>
    </xf>
    <xf numFmtId="177" fontId="49" fillId="0" borderId="10" xfId="112" applyNumberFormat="1" applyFont="1" applyFill="1" applyBorder="1" applyAlignment="1">
      <alignment vertical="top"/>
    </xf>
    <xf numFmtId="0" fontId="50" fillId="0" borderId="0" xfId="112" applyFont="1" applyFill="1" applyAlignment="1">
      <alignment vertical="top" wrapText="1"/>
    </xf>
    <xf numFmtId="178" fontId="48" fillId="0" borderId="16" xfId="112" applyNumberFormat="1" applyFont="1" applyFill="1" applyBorder="1" applyAlignment="1">
      <alignment horizontal="center" vertical="top"/>
    </xf>
    <xf numFmtId="4" fontId="48" fillId="0" borderId="16" xfId="112" applyNumberFormat="1" applyFont="1" applyFill="1" applyBorder="1" applyAlignment="1">
      <alignment horizontal="center" vertical="top"/>
    </xf>
    <xf numFmtId="4" fontId="48" fillId="0" borderId="0" xfId="112" applyNumberFormat="1" applyFont="1" applyFill="1" applyAlignment="1">
      <alignment horizontal="center" vertical="top"/>
    </xf>
    <xf numFmtId="4" fontId="48" fillId="25" borderId="10" xfId="112" applyNumberFormat="1" applyFont="1" applyFill="1" applyBorder="1" applyAlignment="1">
      <alignment horizontal="center" vertical="top" wrapText="1"/>
    </xf>
    <xf numFmtId="164" fontId="45" fillId="0" borderId="38" xfId="112" applyNumberFormat="1" applyFill="1" applyBorder="1" applyAlignment="1">
      <alignment horizontal="right"/>
    </xf>
    <xf numFmtId="164" fontId="45" fillId="0" borderId="41" xfId="112" applyNumberFormat="1" applyFill="1" applyBorder="1" applyAlignment="1">
      <alignment horizontal="right"/>
    </xf>
    <xf numFmtId="0" fontId="45" fillId="0" borderId="15" xfId="112" applyFill="1" applyBorder="1" applyAlignment="1">
      <alignment vertical="top"/>
    </xf>
    <xf numFmtId="0" fontId="45" fillId="0" borderId="14" xfId="112" applyFill="1" applyBorder="1"/>
    <xf numFmtId="0" fontId="45" fillId="0" borderId="14" xfId="112" applyFill="1" applyBorder="1" applyAlignment="1">
      <alignment horizontal="center"/>
    </xf>
    <xf numFmtId="3" fontId="45" fillId="0" borderId="14" xfId="112" applyNumberFormat="1" applyFill="1" applyBorder="1"/>
    <xf numFmtId="164" fontId="45" fillId="0" borderId="14" xfId="112" applyNumberFormat="1" applyFill="1" applyBorder="1" applyAlignment="1">
      <alignment horizontal="right"/>
    </xf>
    <xf numFmtId="0" fontId="45" fillId="0" borderId="42" xfId="112" applyFill="1" applyBorder="1" applyAlignment="1">
      <alignment horizontal="right"/>
    </xf>
    <xf numFmtId="0" fontId="45" fillId="0" borderId="0" xfId="112" applyFill="1" applyAlignment="1">
      <alignment horizontal="right"/>
    </xf>
    <xf numFmtId="0" fontId="45" fillId="0" borderId="0" xfId="112" applyFill="1" applyAlignment="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164" fontId="46" fillId="0" borderId="0" xfId="112" applyNumberFormat="1" applyFont="1" applyFill="1" applyAlignment="1" applyProtection="1">
      <alignment horizontal="centerContinuous" vertical="center"/>
      <protection locked="0"/>
    </xf>
    <xf numFmtId="1" fontId="45" fillId="0" borderId="0" xfId="112" applyNumberFormat="1" applyFill="1" applyAlignment="1" applyProtection="1">
      <alignment horizontal="centerContinuous" vertical="top"/>
      <protection locked="0"/>
    </xf>
    <xf numFmtId="0" fontId="45" fillId="0" borderId="0" xfId="112" applyFill="1" applyAlignment="1" applyProtection="1">
      <alignment horizontal="centerContinuous" vertical="center"/>
      <protection locked="0"/>
    </xf>
    <xf numFmtId="3" fontId="45" fillId="0" borderId="0" xfId="112" applyNumberFormat="1" applyFill="1" applyAlignment="1" applyProtection="1">
      <alignment horizontal="centerContinuous" vertical="center"/>
      <protection locked="0"/>
    </xf>
    <xf numFmtId="164" fontId="47" fillId="0" borderId="0" xfId="112" applyNumberFormat="1" applyFont="1" applyFill="1" applyAlignment="1" applyProtection="1">
      <alignment horizontal="centerContinuous" vertical="center"/>
      <protection locked="0"/>
    </xf>
    <xf numFmtId="0" fontId="45" fillId="0" borderId="0" xfId="112" applyFill="1" applyAlignment="1" applyProtection="1">
      <alignment vertical="top"/>
      <protection locked="0"/>
    </xf>
    <xf numFmtId="0" fontId="45" fillId="0" borderId="0" xfId="112" applyFill="1" applyProtection="1">
      <protection locked="0"/>
    </xf>
    <xf numFmtId="3" fontId="45" fillId="0" borderId="0" xfId="112" applyNumberFormat="1" applyFill="1" applyProtection="1">
      <protection locked="0"/>
    </xf>
    <xf numFmtId="164" fontId="45" fillId="0" borderId="0" xfId="112" applyNumberFormat="1" applyFill="1" applyAlignment="1" applyProtection="1">
      <alignment horizontal="centerContinuous" vertical="center"/>
      <protection locked="0"/>
    </xf>
    <xf numFmtId="0" fontId="45" fillId="0" borderId="31" xfId="112" applyFill="1" applyBorder="1" applyAlignment="1" applyProtection="1">
      <alignment horizontal="center" vertical="top"/>
      <protection locked="0"/>
    </xf>
    <xf numFmtId="0" fontId="45" fillId="0" borderId="32" xfId="112" applyFill="1" applyBorder="1" applyAlignment="1" applyProtection="1">
      <alignment horizontal="center"/>
      <protection locked="0"/>
    </xf>
    <xf numFmtId="0" fontId="45" fillId="0" borderId="31" xfId="112" applyFill="1" applyBorder="1" applyAlignment="1" applyProtection="1">
      <alignment horizontal="center"/>
      <protection locked="0"/>
    </xf>
    <xf numFmtId="0" fontId="45" fillId="0" borderId="33" xfId="112" applyFill="1" applyBorder="1" applyAlignment="1" applyProtection="1">
      <alignment horizontal="center"/>
      <protection locked="0"/>
    </xf>
    <xf numFmtId="3" fontId="45" fillId="0" borderId="33" xfId="112" applyNumberFormat="1" applyFill="1" applyBorder="1" applyAlignment="1" applyProtection="1">
      <alignment horizontal="center"/>
      <protection locked="0"/>
    </xf>
    <xf numFmtId="164" fontId="45" fillId="0" borderId="33" xfId="112" applyNumberFormat="1" applyFill="1" applyBorder="1" applyAlignment="1" applyProtection="1">
      <alignment horizontal="right"/>
      <protection locked="0"/>
    </xf>
    <xf numFmtId="0" fontId="45" fillId="0" borderId="35" xfId="112" applyFill="1" applyBorder="1" applyAlignment="1" applyProtection="1">
      <alignment vertical="top"/>
      <protection locked="0"/>
    </xf>
    <xf numFmtId="0" fontId="45" fillId="0" borderId="36" xfId="112" applyFill="1" applyBorder="1" applyProtection="1">
      <protection locked="0"/>
    </xf>
    <xf numFmtId="0" fontId="45" fillId="0" borderId="35" xfId="112" applyFill="1" applyBorder="1" applyAlignment="1" applyProtection="1">
      <alignment horizontal="center"/>
      <protection locked="0"/>
    </xf>
    <xf numFmtId="0" fontId="45" fillId="0" borderId="37" xfId="112" applyFill="1" applyBorder="1" applyProtection="1">
      <protection locked="0"/>
    </xf>
    <xf numFmtId="3" fontId="45" fillId="0" borderId="37" xfId="112" applyNumberFormat="1" applyFill="1" applyBorder="1" applyAlignment="1" applyProtection="1">
      <alignment horizontal="center"/>
      <protection locked="0"/>
    </xf>
    <xf numFmtId="164" fontId="45" fillId="0" borderId="37" xfId="112" applyNumberFormat="1" applyFill="1" applyBorder="1" applyAlignment="1" applyProtection="1">
      <alignment horizontal="right"/>
      <protection locked="0"/>
    </xf>
    <xf numFmtId="176" fontId="49" fillId="0" borderId="10" xfId="112" applyNumberFormat="1" applyFont="1" applyFill="1" applyBorder="1" applyAlignment="1" applyProtection="1">
      <alignment horizontal="left" vertical="top" wrapText="1"/>
      <protection locked="0"/>
    </xf>
    <xf numFmtId="166" fontId="49" fillId="0" borderId="10" xfId="112" applyNumberFormat="1" applyFont="1" applyFill="1" applyBorder="1" applyAlignment="1" applyProtection="1">
      <alignment horizontal="left" vertical="top" wrapText="1"/>
      <protection locked="0"/>
    </xf>
    <xf numFmtId="166" fontId="22" fillId="0" borderId="10" xfId="112" applyNumberFormat="1" applyFont="1" applyFill="1" applyBorder="1" applyAlignment="1" applyProtection="1">
      <alignment horizontal="center" vertical="top" wrapText="1"/>
      <protection locked="0"/>
    </xf>
    <xf numFmtId="0" fontId="49" fillId="0" borderId="10" xfId="112" applyFont="1" applyFill="1" applyBorder="1" applyAlignment="1" applyProtection="1">
      <alignment horizontal="center" vertical="top" wrapText="1"/>
      <protection locked="0"/>
    </xf>
    <xf numFmtId="3" fontId="49" fillId="0" borderId="10" xfId="112" applyNumberFormat="1" applyFont="1" applyFill="1" applyBorder="1" applyAlignment="1" applyProtection="1">
      <alignment horizontal="right" vertical="top"/>
      <protection locked="0"/>
    </xf>
    <xf numFmtId="166" fontId="49" fillId="0" borderId="10" xfId="112" applyNumberFormat="1" applyFont="1" applyFill="1" applyBorder="1" applyAlignment="1" applyProtection="1">
      <alignment horizontal="center" vertical="top" wrapText="1"/>
      <protection locked="0"/>
    </xf>
    <xf numFmtId="3" fontId="49" fillId="0" borderId="10" xfId="112" applyNumberFormat="1" applyFont="1" applyFill="1" applyBorder="1" applyAlignment="1" applyProtection="1">
      <alignment horizontal="right" vertical="top" wrapText="1"/>
      <protection locked="0"/>
    </xf>
    <xf numFmtId="177" fontId="49" fillId="0" borderId="10" xfId="112" applyNumberFormat="1" applyFont="1" applyFill="1" applyBorder="1" applyAlignment="1" applyProtection="1">
      <alignment vertical="center"/>
      <protection locked="0"/>
    </xf>
    <xf numFmtId="177" fontId="3" fillId="0" borderId="27" xfId="118" applyNumberFormat="1" applyBorder="1" applyAlignment="1" applyProtection="1">
      <alignment horizontal="right"/>
      <protection locked="0"/>
    </xf>
    <xf numFmtId="177"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5"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5"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7" fontId="37" fillId="24" borderId="18" xfId="1" applyNumberFormat="1" applyFont="1" applyBorder="1" applyAlignment="1" applyProtection="1">
      <alignment horizontal="left"/>
      <protection locked="0"/>
    </xf>
    <xf numFmtId="177" fontId="37" fillId="24" borderId="24" xfId="1" applyNumberFormat="1" applyFont="1" applyBorder="1" applyAlignment="1" applyProtection="1">
      <alignment horizontal="left"/>
      <protection locked="0"/>
    </xf>
    <xf numFmtId="0" fontId="61"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5" fontId="3" fillId="0" borderId="20" xfId="118" applyNumberFormat="1" applyBorder="1" applyProtection="1">
      <protection locked="0"/>
    </xf>
    <xf numFmtId="165" fontId="3" fillId="0" borderId="16" xfId="118" applyNumberFormat="1" applyBorder="1" applyProtection="1">
      <protection locked="0"/>
    </xf>
    <xf numFmtId="165" fontId="3" fillId="0" borderId="15" xfId="118" applyNumberFormat="1" applyBorder="1" applyProtection="1">
      <protection locked="0"/>
    </xf>
    <xf numFmtId="0" fontId="2" fillId="0" borderId="0" xfId="118" applyFont="1" applyProtection="1">
      <protection locked="0"/>
    </xf>
    <xf numFmtId="177" fontId="46" fillId="24" borderId="0" xfId="116" applyNumberFormat="1" applyFont="1" applyAlignment="1">
      <alignment horizontal="centerContinuous" vertical="center"/>
    </xf>
    <xf numFmtId="177" fontId="47" fillId="24" borderId="0" xfId="116" applyNumberFormat="1" applyFont="1" applyAlignment="1">
      <alignment horizontal="centerContinuous" vertical="center"/>
    </xf>
    <xf numFmtId="177" fontId="3" fillId="24" borderId="0" xfId="116" applyNumberFormat="1" applyFont="1" applyAlignment="1">
      <alignment vertical="center"/>
    </xf>
    <xf numFmtId="177" fontId="3" fillId="24" borderId="33" xfId="116" applyNumberFormat="1" applyFont="1" applyBorder="1" applyAlignment="1" applyProtection="1">
      <alignment horizontal="center"/>
      <protection locked="0"/>
    </xf>
    <xf numFmtId="177" fontId="3" fillId="24" borderId="37" xfId="116" applyNumberFormat="1" applyFont="1" applyBorder="1" applyAlignment="1" applyProtection="1">
      <alignment horizontal="right"/>
      <protection locked="0"/>
    </xf>
    <xf numFmtId="177" fontId="56" fillId="24" borderId="67" xfId="116" applyNumberFormat="1" applyBorder="1" applyAlignment="1" applyProtection="1">
      <alignment horizontal="right"/>
      <protection locked="0"/>
    </xf>
    <xf numFmtId="177" fontId="58" fillId="24" borderId="82" xfId="113" applyNumberFormat="1" applyFont="1" applyBorder="1" applyAlignment="1" applyProtection="1">
      <alignment vertical="center" wrapText="1"/>
      <protection locked="0"/>
    </xf>
    <xf numFmtId="177" fontId="3" fillId="24" borderId="88" xfId="116" applyNumberFormat="1" applyFont="1" applyBorder="1" applyAlignment="1" applyProtection="1">
      <alignment horizontal="right"/>
      <protection locked="0"/>
    </xf>
    <xf numFmtId="177" fontId="3" fillId="24" borderId="88" xfId="116" applyNumberFormat="1" applyFont="1" applyBorder="1" applyAlignment="1">
      <alignment horizontal="right"/>
    </xf>
    <xf numFmtId="177" fontId="3" fillId="24" borderId="59" xfId="116" applyNumberFormat="1" applyFont="1" applyBorder="1" applyAlignment="1">
      <alignment horizontal="centerContinuous"/>
    </xf>
    <xf numFmtId="177" fontId="3" fillId="24" borderId="0" xfId="116" applyNumberFormat="1" applyFont="1" applyAlignment="1">
      <alignment horizontal="right" vertical="center"/>
    </xf>
    <xf numFmtId="177" fontId="3" fillId="24" borderId="51" xfId="116" applyNumberFormat="1" applyFont="1" applyBorder="1" applyAlignment="1">
      <alignment horizontal="right"/>
    </xf>
    <xf numFmtId="177" fontId="2" fillId="24" borderId="44" xfId="116" applyNumberFormat="1" applyFont="1" applyBorder="1" applyAlignment="1">
      <alignment horizontal="right"/>
    </xf>
    <xf numFmtId="177" fontId="56" fillId="24" borderId="14" xfId="116" applyNumberFormat="1" applyBorder="1" applyAlignment="1">
      <alignment horizontal="right"/>
    </xf>
    <xf numFmtId="177" fontId="56" fillId="24" borderId="0" xfId="116" applyNumberFormat="1" applyAlignment="1">
      <alignment horizontal="right"/>
    </xf>
    <xf numFmtId="177" fontId="3" fillId="24" borderId="72" xfId="116" applyNumberFormat="1" applyFont="1" applyBorder="1" applyAlignment="1" applyProtection="1">
      <alignment horizontal="right"/>
      <protection locked="0"/>
    </xf>
    <xf numFmtId="166"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6" fontId="27" fillId="26" borderId="79" xfId="116" applyNumberFormat="1" applyFont="1" applyFill="1" applyBorder="1" applyAlignment="1" applyProtection="1">
      <alignment horizontal="left"/>
      <protection locked="0"/>
    </xf>
    <xf numFmtId="166" fontId="27" fillId="26" borderId="79" xfId="116" applyNumberFormat="1" applyFont="1" applyFill="1" applyBorder="1" applyAlignment="1" applyProtection="1">
      <alignment horizontal="left" wrapText="1"/>
      <protection locked="0"/>
    </xf>
    <xf numFmtId="166" fontId="27" fillId="26" borderId="80" xfId="116" applyNumberFormat="1" applyFont="1" applyFill="1" applyBorder="1" applyAlignment="1" applyProtection="1">
      <alignment horizontal="left" wrapText="1"/>
      <protection locked="0"/>
    </xf>
    <xf numFmtId="166" fontId="27" fillId="26" borderId="29" xfId="116" applyNumberFormat="1" applyFont="1" applyFill="1" applyBorder="1" applyAlignment="1" applyProtection="1">
      <alignment horizontal="left"/>
      <protection locked="0"/>
    </xf>
    <xf numFmtId="166" fontId="27" fillId="26" borderId="74" xfId="116" applyNumberFormat="1" applyFont="1" applyFill="1" applyBorder="1" applyAlignment="1" applyProtection="1">
      <alignment horizontal="left"/>
      <protection locked="0"/>
    </xf>
    <xf numFmtId="180" fontId="0" fillId="0" borderId="27" xfId="119" applyNumberFormat="1" applyFont="1" applyBorder="1" applyAlignment="1" applyProtection="1">
      <alignment horizontal="right"/>
      <protection locked="0"/>
    </xf>
    <xf numFmtId="0" fontId="0" fillId="0" borderId="0" xfId="0" applyProtection="1">
      <protection locked="0"/>
    </xf>
    <xf numFmtId="0" fontId="3" fillId="0" borderId="0" xfId="0" applyFont="1" applyAlignment="1" applyProtection="1">
      <alignment horizontal="center"/>
      <protection locked="0"/>
    </xf>
    <xf numFmtId="0" fontId="0" fillId="0" borderId="0" xfId="0" applyAlignment="1" applyProtection="1">
      <alignment horizontal="left"/>
      <protection locked="0"/>
    </xf>
    <xf numFmtId="0" fontId="3" fillId="0" borderId="0" xfId="0" applyFont="1" applyAlignment="1" applyProtection="1">
      <alignment horizontal="left"/>
      <protection locked="0"/>
    </xf>
    <xf numFmtId="165" fontId="0" fillId="0" borderId="0" xfId="0" applyNumberFormat="1" applyAlignment="1">
      <alignment wrapText="1"/>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7" fontId="0" fillId="0" borderId="13" xfId="0" applyNumberFormat="1" applyBorder="1" applyAlignment="1" applyProtection="1">
      <alignment horizontal="center"/>
      <protection locked="0"/>
    </xf>
    <xf numFmtId="177" fontId="0" fillId="0" borderId="25" xfId="0" applyNumberFormat="1" applyBorder="1" applyAlignment="1" applyProtection="1">
      <alignment horizontal="center"/>
      <protection locked="0"/>
    </xf>
    <xf numFmtId="1" fontId="28" fillId="24" borderId="54" xfId="116" applyNumberFormat="1" applyFont="1" applyBorder="1" applyAlignment="1">
      <alignment horizontal="left" vertical="center" wrapText="1"/>
    </xf>
    <xf numFmtId="0" fontId="3" fillId="24" borderId="53" xfId="116" applyFont="1" applyBorder="1" applyAlignment="1">
      <alignmen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6" fillId="24" borderId="17" xfId="116" applyBorder="1"/>
    <xf numFmtId="0" fontId="56" fillId="24" borderId="18" xfId="116" applyBorder="1"/>
    <xf numFmtId="164" fontId="56" fillId="24" borderId="39" xfId="116" applyNumberFormat="1" applyBorder="1" applyAlignment="1">
      <alignment horizontal="center"/>
    </xf>
    <xf numFmtId="0" fontId="56" fillId="24" borderId="43" xfId="116" applyBorder="1"/>
    <xf numFmtId="0" fontId="2" fillId="24" borderId="57" xfId="116" applyFont="1" applyBorder="1" applyAlignment="1">
      <alignment vertical="center"/>
    </xf>
    <xf numFmtId="0" fontId="3" fillId="24" borderId="56" xfId="116" applyFont="1" applyBorder="1" applyAlignment="1">
      <alignment vertical="center"/>
    </xf>
    <xf numFmtId="1" fontId="58" fillId="24" borderId="54" xfId="116" applyNumberFormat="1" applyFont="1" applyBorder="1" applyAlignment="1">
      <alignment horizontal="left" vertical="center" wrapText="1"/>
    </xf>
    <xf numFmtId="1" fontId="58"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8" fillId="24" borderId="69" xfId="113" applyNumberFormat="1" applyFont="1" applyBorder="1" applyAlignment="1">
      <alignment horizontal="left" vertical="center" wrapText="1"/>
    </xf>
    <xf numFmtId="0" fontId="3" fillId="24" borderId="87" xfId="113" applyFont="1" applyBorder="1" applyAlignment="1">
      <alignment vertical="center" wrapText="1"/>
    </xf>
    <xf numFmtId="1" fontId="58" fillId="24" borderId="81" xfId="113" applyNumberFormat="1" applyFont="1" applyBorder="1" applyAlignment="1">
      <alignment horizontal="left" vertical="center" wrapText="1"/>
    </xf>
    <xf numFmtId="1" fontId="58" fillId="24" borderId="82" xfId="113" applyNumberFormat="1" applyFont="1" applyBorder="1" applyAlignment="1">
      <alignment horizontal="left" vertical="center" wrapText="1"/>
    </xf>
    <xf numFmtId="1" fontId="58" fillId="24" borderId="83" xfId="113" applyNumberFormat="1" applyFont="1" applyBorder="1" applyAlignment="1">
      <alignment horizontal="left" vertical="center" wrapText="1"/>
    </xf>
    <xf numFmtId="0" fontId="2" fillId="24" borderId="85" xfId="116" applyFont="1" applyBorder="1"/>
    <xf numFmtId="0" fontId="2" fillId="24" borderId="18" xfId="116" applyFont="1" applyBorder="1"/>
    <xf numFmtId="0" fontId="2" fillId="24" borderId="86" xfId="116" applyFont="1" applyBorder="1"/>
    <xf numFmtId="1" fontId="27" fillId="24" borderId="38" xfId="113" applyNumberFormat="1" applyFont="1" applyBorder="1"/>
    <xf numFmtId="1" fontId="27" fillId="24" borderId="0" xfId="113" applyNumberFormat="1" applyFont="1"/>
    <xf numFmtId="1" fontId="27" fillId="24" borderId="61" xfId="113" applyNumberFormat="1" applyFont="1" applyBorder="1"/>
    <xf numFmtId="0" fontId="2" fillId="24" borderId="65" xfId="116" applyFont="1" applyBorder="1" applyProtection="1">
      <protection locked="0"/>
    </xf>
    <xf numFmtId="0" fontId="3" fillId="24" borderId="64" xfId="116" applyFont="1" applyBorder="1" applyProtection="1">
      <protection locked="0"/>
    </xf>
    <xf numFmtId="0" fontId="3" fillId="24" borderId="63" xfId="116" applyFont="1" applyBorder="1" applyProtection="1">
      <protection locked="0"/>
    </xf>
    <xf numFmtId="1" fontId="58"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0" fontId="27" fillId="24" borderId="0" xfId="116" applyFont="1"/>
    <xf numFmtId="0" fontId="27" fillId="24" borderId="61" xfId="116" applyFont="1" applyBorder="1"/>
    <xf numFmtId="0" fontId="59" fillId="24" borderId="64" xfId="116" applyFont="1" applyBorder="1"/>
    <xf numFmtId="0" fontId="59" fillId="24" borderId="0" xfId="116" applyFont="1"/>
    <xf numFmtId="0" fontId="59" fillId="24" borderId="63" xfId="116" applyFont="1" applyBorder="1"/>
    <xf numFmtId="0" fontId="45" fillId="0" borderId="17" xfId="112" applyFill="1" applyBorder="1" applyProtection="1">
      <protection locked="0"/>
    </xf>
    <xf numFmtId="0" fontId="45" fillId="0" borderId="18" xfId="112" applyFill="1" applyBorder="1" applyProtection="1">
      <protection locked="0"/>
    </xf>
    <xf numFmtId="164" fontId="45" fillId="0" borderId="39" xfId="112" applyNumberFormat="1" applyFill="1" applyBorder="1" applyAlignment="1" applyProtection="1">
      <alignment horizontal="center"/>
      <protection locked="0"/>
    </xf>
    <xf numFmtId="0" fontId="45" fillId="0" borderId="40" xfId="112" applyFill="1" applyBorder="1" applyProtection="1">
      <protection locked="0"/>
    </xf>
    <xf numFmtId="165" fontId="3" fillId="0" borderId="0" xfId="118" applyNumberFormat="1" applyAlignment="1" applyProtection="1">
      <alignment wrapText="1"/>
      <protection locked="0"/>
    </xf>
    <xf numFmtId="177" fontId="37" fillId="24" borderId="14" xfId="1" applyNumberFormat="1" applyFont="1" applyBorder="1" applyAlignment="1" applyProtection="1">
      <alignment horizontal="center"/>
      <protection locked="0"/>
    </xf>
    <xf numFmtId="177" fontId="37" fillId="24" borderId="22" xfId="1" applyNumberFormat="1" applyFont="1" applyBorder="1" applyProtection="1">
      <protection locked="0"/>
    </xf>
    <xf numFmtId="4" fontId="3" fillId="0" borderId="19" xfId="118" applyNumberFormat="1" applyBorder="1" applyAlignment="1" applyProtection="1">
      <alignment horizontal="left"/>
      <protection locked="0"/>
    </xf>
    <xf numFmtId="165" fontId="57" fillId="0" borderId="0" xfId="118" applyNumberFormat="1" applyFont="1" applyAlignment="1" applyProtection="1">
      <alignment wrapText="1"/>
      <protection locked="0"/>
    </xf>
    <xf numFmtId="165" fontId="44" fillId="0" borderId="0" xfId="111" applyNumberFormat="1" applyAlignment="1" applyProtection="1">
      <alignment wrapText="1"/>
      <protection locked="0"/>
    </xf>
    <xf numFmtId="177" fontId="37" fillId="24" borderId="0" xfId="1" applyNumberFormat="1" applyFont="1" applyAlignment="1" applyProtection="1">
      <alignment horizontal="center"/>
      <protection locked="0"/>
    </xf>
    <xf numFmtId="177" fontId="37" fillId="24" borderId="23" xfId="1" applyNumberFormat="1" applyFont="1" applyBorder="1" applyProtection="1">
      <protection locked="0"/>
    </xf>
    <xf numFmtId="0" fontId="3" fillId="0" borderId="0" xfId="118"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77" fontId="1" fillId="0" borderId="12" xfId="0" applyNumberFormat="1" applyFont="1" applyBorder="1" applyAlignment="1" applyProtection="1">
      <alignment horizontal="left" wrapText="1"/>
    </xf>
    <xf numFmtId="165" fontId="0" fillId="0" borderId="26" xfId="0" applyNumberFormat="1" applyBorder="1" applyProtection="1"/>
    <xf numFmtId="0" fontId="3" fillId="0" borderId="27" xfId="0" applyFont="1" applyBorder="1" applyAlignment="1" applyProtection="1">
      <alignment wrapText="1"/>
    </xf>
    <xf numFmtId="0" fontId="3" fillId="0" borderId="27" xfId="0" applyFont="1" applyBorder="1" applyAlignment="1" applyProtection="1">
      <alignment horizontal="center" wrapText="1"/>
    </xf>
    <xf numFmtId="3" fontId="0" fillId="0" borderId="27" xfId="0" applyNumberFormat="1" applyBorder="1" applyAlignment="1" applyProtection="1">
      <alignment horizontal="center"/>
    </xf>
    <xf numFmtId="177" fontId="0" fillId="0" borderId="28" xfId="0" applyNumberFormat="1" applyBorder="1" applyAlignment="1" applyProtection="1">
      <alignment horizontal="right"/>
    </xf>
    <xf numFmtId="165" fontId="0" fillId="0" borderId="29" xfId="0" applyNumberFormat="1" applyBorder="1" applyProtection="1"/>
    <xf numFmtId="0" fontId="3" fillId="0" borderId="30" xfId="0" applyFont="1" applyBorder="1" applyAlignment="1" applyProtection="1">
      <alignment wrapText="1"/>
    </xf>
    <xf numFmtId="177" fontId="0" fillId="0" borderId="27" xfId="0" applyNumberFormat="1" applyBorder="1" applyAlignment="1" applyProtection="1">
      <alignment horizontal="right"/>
    </xf>
    <xf numFmtId="179" fontId="0" fillId="0" borderId="27" xfId="0" applyNumberFormat="1" applyBorder="1" applyAlignment="1" applyProtection="1">
      <alignment horizontal="center"/>
    </xf>
    <xf numFmtId="0" fontId="0" fillId="0" borderId="30" xfId="0" applyBorder="1" applyAlignment="1" applyProtection="1">
      <alignment wrapText="1"/>
    </xf>
    <xf numFmtId="0" fontId="3" fillId="25" borderId="30" xfId="0" applyFont="1" applyFill="1" applyBorder="1" applyAlignment="1" applyProtection="1">
      <alignment wrapText="1"/>
    </xf>
    <xf numFmtId="3" fontId="3" fillId="0" borderId="27" xfId="0" applyNumberFormat="1" applyFont="1" applyBorder="1" applyAlignment="1" applyProtection="1">
      <alignment horizontal="center"/>
    </xf>
    <xf numFmtId="179" fontId="3" fillId="0" borderId="27" xfId="0" applyNumberFormat="1" applyFont="1" applyBorder="1" applyAlignment="1" applyProtection="1">
      <alignment horizontal="center"/>
    </xf>
    <xf numFmtId="0" fontId="3" fillId="0" borderId="30" xfId="0" applyFont="1" applyBorder="1" applyAlignment="1" applyProtection="1">
      <alignment horizontal="center" wrapText="1"/>
    </xf>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7" fontId="37" fillId="24" borderId="18" xfId="1" applyNumberFormat="1" applyFont="1" applyBorder="1" applyAlignment="1" applyProtection="1">
      <alignment horizontal="left"/>
    </xf>
    <xf numFmtId="177" fontId="37" fillId="24" borderId="24" xfId="1" applyNumberFormat="1" applyFont="1" applyBorder="1" applyAlignment="1" applyProtection="1">
      <alignment horizontal="left"/>
    </xf>
    <xf numFmtId="0" fontId="37" fillId="24" borderId="16" xfId="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37" fillId="24" borderId="0" xfId="1" applyNumberFormat="1" applyFont="1" applyAlignment="1" applyProtection="1">
      <alignment horizontal="center"/>
    </xf>
    <xf numFmtId="164" fontId="37" fillId="24" borderId="0" xfId="1" applyNumberFormat="1" applyFont="1" applyAlignment="1" applyProtection="1">
      <alignment horizontal="center"/>
    </xf>
    <xf numFmtId="0" fontId="37" fillId="24" borderId="23" xfId="1" applyFont="1" applyBorder="1" applyProtection="1"/>
    <xf numFmtId="0" fontId="0" fillId="0" borderId="0" xfId="0" applyProtection="1"/>
    <xf numFmtId="164" fontId="37" fillId="24" borderId="14" xfId="1" applyNumberFormat="1" applyFont="1" applyBorder="1" applyAlignment="1" applyProtection="1">
      <alignment horizontal="center"/>
    </xf>
    <xf numFmtId="0" fontId="37" fillId="24" borderId="22" xfId="1" applyFont="1" applyBorder="1" applyProtection="1"/>
    <xf numFmtId="0" fontId="37" fillId="24" borderId="15" xfId="1" applyFont="1" applyBorder="1" applyProtection="1"/>
    <xf numFmtId="0" fontId="37" fillId="24" borderId="14" xfId="1" applyFont="1" applyBorder="1" applyProtection="1"/>
    <xf numFmtId="0" fontId="37" fillId="24" borderId="14" xfId="1" applyFont="1" applyBorder="1" applyAlignment="1" applyProtection="1">
      <alignment horizontal="center"/>
    </xf>
    <xf numFmtId="4" fontId="37" fillId="24" borderId="14" xfId="1" applyNumberFormat="1" applyFont="1" applyBorder="1" applyAlignment="1" applyProtection="1">
      <alignment horizontal="center"/>
    </xf>
    <xf numFmtId="177" fontId="37" fillId="24" borderId="14" xfId="1" applyNumberFormat="1" applyFont="1" applyBorder="1" applyProtection="1"/>
    <xf numFmtId="165" fontId="0" fillId="0" borderId="20" xfId="0" applyNumberFormat="1" applyBorder="1" applyProtection="1"/>
    <xf numFmtId="0" fontId="0" fillId="0" borderId="0" xfId="0" applyAlignment="1" applyProtection="1">
      <alignment wrapText="1"/>
    </xf>
    <xf numFmtId="0" fontId="0" fillId="0" borderId="0" xfId="0" applyAlignment="1" applyProtection="1">
      <alignment horizontal="center" wrapText="1"/>
    </xf>
    <xf numFmtId="4" fontId="0" fillId="0" borderId="0" xfId="0" applyNumberFormat="1" applyAlignment="1" applyProtection="1">
      <alignment horizontal="center"/>
    </xf>
    <xf numFmtId="177" fontId="0" fillId="0" borderId="0" xfId="0" applyNumberFormat="1" applyAlignment="1" applyProtection="1">
      <alignment horizontal="right"/>
    </xf>
    <xf numFmtId="177" fontId="0" fillId="0" borderId="21" xfId="0" applyNumberFormat="1" applyBorder="1" applyAlignment="1" applyProtection="1">
      <alignment horizontal="right"/>
    </xf>
    <xf numFmtId="165" fontId="0" fillId="0" borderId="16" xfId="0" applyNumberFormat="1" applyBorder="1" applyProtection="1"/>
    <xf numFmtId="4" fontId="0" fillId="0" borderId="14" xfId="0" applyNumberFormat="1" applyBorder="1" applyAlignment="1" applyProtection="1">
      <alignment horizontal="center"/>
    </xf>
    <xf numFmtId="177" fontId="0" fillId="0" borderId="14" xfId="0" applyNumberFormat="1" applyBorder="1" applyAlignment="1" applyProtection="1">
      <alignment horizontal="right"/>
    </xf>
    <xf numFmtId="177" fontId="0" fillId="0" borderId="22" xfId="0" applyNumberFormat="1" applyBorder="1" applyAlignment="1" applyProtection="1">
      <alignment horizontal="right"/>
    </xf>
    <xf numFmtId="4" fontId="0" fillId="0" borderId="19" xfId="0" applyNumberFormat="1" applyBorder="1" applyAlignment="1" applyProtection="1">
      <alignment horizontal="left"/>
    </xf>
    <xf numFmtId="177" fontId="0" fillId="0" borderId="23" xfId="0" applyNumberFormat="1" applyBorder="1" applyAlignment="1" applyProtection="1">
      <alignment horizontal="right"/>
    </xf>
    <xf numFmtId="165" fontId="0" fillId="0" borderId="15" xfId="0" applyNumberFormat="1" applyBorder="1" applyProtection="1"/>
    <xf numFmtId="0" fontId="0" fillId="0" borderId="14" xfId="0" applyBorder="1" applyAlignment="1" applyProtection="1">
      <alignment wrapText="1"/>
    </xf>
    <xf numFmtId="0" fontId="0" fillId="0" borderId="14" xfId="0" applyBorder="1" applyAlignment="1" applyProtection="1">
      <alignment horizontal="center" wrapText="1"/>
    </xf>
  </cellXfs>
  <cellStyles count="120">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Currency" xfId="119" builtinId="4"/>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15">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0630-3306-473F-AD86-6E569A088EE6}">
  <sheetPr>
    <tabColor rgb="FF00B0F0"/>
    <pageSetUpPr fitToPage="1"/>
  </sheetPr>
  <dimension ref="A1:G72"/>
  <sheetViews>
    <sheetView showGridLines="0" tabSelected="1" view="pageBreakPreview" topLeftCell="A19" zoomScaleNormal="100" zoomScaleSheetLayoutView="100" workbookViewId="0">
      <selection activeCell="E50" sqref="E50:G50"/>
    </sheetView>
  </sheetViews>
  <sheetFormatPr defaultColWidth="9.140625" defaultRowHeight="12.75" x14ac:dyDescent="0.2"/>
  <cols>
    <col min="1" max="1" width="5.7109375" customWidth="1"/>
    <col min="2" max="2" width="54" customWidth="1"/>
    <col min="3" max="3" width="12.42578125" customWidth="1"/>
    <col min="4" max="4" width="13.7109375" style="7" customWidth="1"/>
    <col min="5" max="5" width="10.7109375" style="5" customWidth="1"/>
    <col min="6" max="6" width="12.42578125" style="101" customWidth="1"/>
    <col min="7" max="7" width="13.85546875" style="101" customWidth="1"/>
  </cols>
  <sheetData>
    <row r="1" spans="1:7" x14ac:dyDescent="0.2">
      <c r="A1" s="300"/>
      <c r="B1" s="300"/>
      <c r="C1" s="301" t="s">
        <v>0</v>
      </c>
      <c r="D1" s="301"/>
      <c r="E1" s="109"/>
      <c r="F1" s="110"/>
    </row>
    <row r="2" spans="1:7" x14ac:dyDescent="0.2">
      <c r="A2" s="302"/>
      <c r="B2" s="302"/>
      <c r="C2" s="112" t="s">
        <v>1</v>
      </c>
      <c r="D2" s="112"/>
      <c r="E2" s="109"/>
      <c r="F2" s="113"/>
      <c r="G2" s="102"/>
    </row>
    <row r="3" spans="1:7" x14ac:dyDescent="0.2">
      <c r="A3" s="303"/>
      <c r="B3" s="302"/>
      <c r="C3" s="114"/>
      <c r="D3" s="115"/>
      <c r="E3" s="109"/>
      <c r="F3" s="113"/>
      <c r="G3" s="102"/>
    </row>
    <row r="4" spans="1:7" x14ac:dyDescent="0.2">
      <c r="A4" s="116" t="s">
        <v>2</v>
      </c>
      <c r="B4" s="116"/>
      <c r="C4" s="116"/>
      <c r="D4" s="115"/>
      <c r="E4" s="109"/>
      <c r="F4" s="113"/>
      <c r="G4" s="102"/>
    </row>
    <row r="5" spans="1:7" ht="22.5" x14ac:dyDescent="0.2">
      <c r="A5" s="363" t="s">
        <v>3</v>
      </c>
      <c r="B5" s="363" t="s">
        <v>4</v>
      </c>
      <c r="C5" s="364" t="s">
        <v>5</v>
      </c>
      <c r="D5" s="364" t="s">
        <v>6</v>
      </c>
      <c r="E5" s="365" t="s">
        <v>7</v>
      </c>
      <c r="F5" s="366" t="s">
        <v>8</v>
      </c>
      <c r="G5" s="366" t="s">
        <v>9</v>
      </c>
    </row>
    <row r="6" spans="1:7" ht="25.5" x14ac:dyDescent="0.2">
      <c r="A6" s="367">
        <v>1</v>
      </c>
      <c r="B6" s="368" t="s">
        <v>165</v>
      </c>
      <c r="C6" s="368" t="s">
        <v>235</v>
      </c>
      <c r="D6" s="369" t="s">
        <v>11</v>
      </c>
      <c r="E6" s="370">
        <v>1</v>
      </c>
      <c r="F6" s="299"/>
      <c r="G6" s="371" t="str">
        <f t="shared" ref="G6:G40" si="0">IF(OR(ISTEXT(F6),ISBLANK(F6)), "$   - ",ROUND(E6*F6,2))</f>
        <v xml:space="preserve">$   - </v>
      </c>
    </row>
    <row r="7" spans="1:7" x14ac:dyDescent="0.2">
      <c r="A7" s="372">
        <f>A6+1</f>
        <v>2</v>
      </c>
      <c r="B7" s="373" t="s">
        <v>210</v>
      </c>
      <c r="C7" s="373" t="s">
        <v>196</v>
      </c>
      <c r="D7" s="369" t="s">
        <v>11</v>
      </c>
      <c r="E7" s="370">
        <v>1</v>
      </c>
      <c r="F7" s="100"/>
      <c r="G7" s="371" t="str">
        <f t="shared" si="0"/>
        <v xml:space="preserve">$   - </v>
      </c>
    </row>
    <row r="8" spans="1:7" x14ac:dyDescent="0.2">
      <c r="A8" s="372">
        <f t="shared" ref="A8:A44" si="1">A7+1</f>
        <v>3</v>
      </c>
      <c r="B8" s="373" t="s">
        <v>166</v>
      </c>
      <c r="C8" s="373" t="s">
        <v>204</v>
      </c>
      <c r="D8" s="369" t="s">
        <v>11</v>
      </c>
      <c r="E8" s="370">
        <v>1</v>
      </c>
      <c r="F8" s="100"/>
      <c r="G8" s="371" t="str">
        <f t="shared" si="0"/>
        <v xml:space="preserve">$   - </v>
      </c>
    </row>
    <row r="9" spans="1:7" ht="25.5" x14ac:dyDescent="0.2">
      <c r="A9" s="372">
        <f t="shared" si="1"/>
        <v>4</v>
      </c>
      <c r="B9" s="373" t="s">
        <v>211</v>
      </c>
      <c r="C9" s="373" t="s">
        <v>194</v>
      </c>
      <c r="D9" s="369" t="s">
        <v>11</v>
      </c>
      <c r="E9" s="370">
        <v>1</v>
      </c>
      <c r="F9" s="100"/>
      <c r="G9" s="371" t="str">
        <f t="shared" si="0"/>
        <v xml:space="preserve">$   - </v>
      </c>
    </row>
    <row r="10" spans="1:7" x14ac:dyDescent="0.2">
      <c r="A10" s="372">
        <f t="shared" si="1"/>
        <v>5</v>
      </c>
      <c r="B10" s="373" t="s">
        <v>227</v>
      </c>
      <c r="C10" s="373" t="s">
        <v>212</v>
      </c>
      <c r="D10" s="369" t="s">
        <v>171</v>
      </c>
      <c r="E10" s="375">
        <v>9.4</v>
      </c>
      <c r="F10" s="100"/>
      <c r="G10" s="371" t="str">
        <f t="shared" si="0"/>
        <v xml:space="preserve">$   - </v>
      </c>
    </row>
    <row r="11" spans="1:7" x14ac:dyDescent="0.2">
      <c r="A11" s="372">
        <f t="shared" si="1"/>
        <v>6</v>
      </c>
      <c r="B11" s="373" t="s">
        <v>181</v>
      </c>
      <c r="C11" s="373" t="s">
        <v>213</v>
      </c>
      <c r="D11" s="369" t="s">
        <v>195</v>
      </c>
      <c r="E11" s="375">
        <v>7.5</v>
      </c>
      <c r="F11" s="100"/>
      <c r="G11" s="371" t="str">
        <f t="shared" si="0"/>
        <v xml:space="preserve">$   - </v>
      </c>
    </row>
    <row r="12" spans="1:7" x14ac:dyDescent="0.2">
      <c r="A12" s="372">
        <f t="shared" si="1"/>
        <v>7</v>
      </c>
      <c r="B12" s="373" t="s">
        <v>167</v>
      </c>
      <c r="C12" s="373" t="s">
        <v>192</v>
      </c>
      <c r="D12" s="369" t="s">
        <v>11</v>
      </c>
      <c r="E12" s="370">
        <v>1</v>
      </c>
      <c r="F12" s="100"/>
      <c r="G12" s="371" t="str">
        <f t="shared" si="0"/>
        <v xml:space="preserve">$   - </v>
      </c>
    </row>
    <row r="13" spans="1:7" x14ac:dyDescent="0.2">
      <c r="A13" s="372">
        <f t="shared" si="1"/>
        <v>8</v>
      </c>
      <c r="B13" s="373" t="s">
        <v>214</v>
      </c>
      <c r="C13" s="373" t="s">
        <v>215</v>
      </c>
      <c r="D13" s="369" t="s">
        <v>172</v>
      </c>
      <c r="E13" s="370">
        <v>24</v>
      </c>
      <c r="F13" s="100"/>
      <c r="G13" s="371" t="str">
        <f t="shared" si="0"/>
        <v xml:space="preserve">$   - </v>
      </c>
    </row>
    <row r="14" spans="1:7" x14ac:dyDescent="0.2">
      <c r="A14" s="372">
        <f t="shared" si="1"/>
        <v>9</v>
      </c>
      <c r="B14" s="373" t="s">
        <v>216</v>
      </c>
      <c r="C14" s="373" t="s">
        <v>205</v>
      </c>
      <c r="D14" s="369" t="s">
        <v>11</v>
      </c>
      <c r="E14" s="370">
        <v>1</v>
      </c>
      <c r="F14" s="100"/>
      <c r="G14" s="371" t="str">
        <f t="shared" si="0"/>
        <v xml:space="preserve">$   - </v>
      </c>
    </row>
    <row r="15" spans="1:7" ht="14.25" x14ac:dyDescent="0.2">
      <c r="A15" s="372">
        <f t="shared" si="1"/>
        <v>10</v>
      </c>
      <c r="B15" s="373" t="s">
        <v>168</v>
      </c>
      <c r="C15" s="373" t="s">
        <v>217</v>
      </c>
      <c r="D15" s="369" t="s">
        <v>174</v>
      </c>
      <c r="E15" s="370">
        <v>25</v>
      </c>
      <c r="F15" s="100"/>
      <c r="G15" s="371" t="str">
        <f t="shared" si="0"/>
        <v xml:space="preserve">$   - </v>
      </c>
    </row>
    <row r="16" spans="1:7" ht="18" x14ac:dyDescent="0.25">
      <c r="A16" s="372">
        <f t="shared" si="1"/>
        <v>11</v>
      </c>
      <c r="B16" s="373" t="s">
        <v>223</v>
      </c>
      <c r="C16" s="373" t="s">
        <v>218</v>
      </c>
      <c r="D16" s="369" t="s">
        <v>178</v>
      </c>
      <c r="E16" s="370">
        <v>20</v>
      </c>
      <c r="F16" s="100"/>
      <c r="G16" s="371" t="str">
        <f t="shared" si="0"/>
        <v xml:space="preserve">$   - </v>
      </c>
    </row>
    <row r="17" spans="1:7" ht="14.25" x14ac:dyDescent="0.2">
      <c r="A17" s="372">
        <f t="shared" si="1"/>
        <v>12</v>
      </c>
      <c r="B17" s="373" t="s">
        <v>219</v>
      </c>
      <c r="C17" s="373" t="s">
        <v>218</v>
      </c>
      <c r="D17" s="369" t="s">
        <v>174</v>
      </c>
      <c r="E17" s="370">
        <v>45</v>
      </c>
      <c r="F17" s="100"/>
      <c r="G17" s="371" t="str">
        <f t="shared" si="0"/>
        <v xml:space="preserve">$   - </v>
      </c>
    </row>
    <row r="18" spans="1:7" x14ac:dyDescent="0.2">
      <c r="A18" s="372">
        <f t="shared" si="1"/>
        <v>13</v>
      </c>
      <c r="B18" s="373" t="s">
        <v>221</v>
      </c>
      <c r="C18" s="373" t="s">
        <v>218</v>
      </c>
      <c r="D18" s="369" t="s">
        <v>220</v>
      </c>
      <c r="E18" s="370">
        <v>32</v>
      </c>
      <c r="F18" s="100"/>
      <c r="G18" s="371" t="str">
        <f t="shared" si="0"/>
        <v xml:space="preserve">$   - </v>
      </c>
    </row>
    <row r="19" spans="1:7" ht="18" x14ac:dyDescent="0.25">
      <c r="A19" s="372">
        <f t="shared" si="1"/>
        <v>14</v>
      </c>
      <c r="B19" s="373" t="s">
        <v>222</v>
      </c>
      <c r="C19" s="373" t="s">
        <v>218</v>
      </c>
      <c r="D19" s="369" t="s">
        <v>178</v>
      </c>
      <c r="E19" s="370">
        <v>7</v>
      </c>
      <c r="F19" s="100"/>
      <c r="G19" s="371" t="str">
        <f t="shared" si="0"/>
        <v xml:space="preserve">$   - </v>
      </c>
    </row>
    <row r="20" spans="1:7" ht="14.25" x14ac:dyDescent="0.2">
      <c r="A20" s="372">
        <f t="shared" si="1"/>
        <v>15</v>
      </c>
      <c r="B20" s="373" t="s">
        <v>224</v>
      </c>
      <c r="C20" s="373" t="s">
        <v>218</v>
      </c>
      <c r="D20" s="369" t="s">
        <v>174</v>
      </c>
      <c r="E20" s="370">
        <v>45</v>
      </c>
      <c r="F20" s="100"/>
      <c r="G20" s="371" t="str">
        <f t="shared" si="0"/>
        <v xml:space="preserve">$   - </v>
      </c>
    </row>
    <row r="21" spans="1:7" x14ac:dyDescent="0.2">
      <c r="A21" s="372">
        <v>16</v>
      </c>
      <c r="B21" s="373" t="s">
        <v>182</v>
      </c>
      <c r="C21" s="373" t="s">
        <v>206</v>
      </c>
      <c r="D21" s="369" t="s">
        <v>226</v>
      </c>
      <c r="E21" s="370">
        <v>5</v>
      </c>
      <c r="F21" s="100"/>
      <c r="G21" s="371" t="str">
        <f t="shared" si="0"/>
        <v xml:space="preserve">$   - </v>
      </c>
    </row>
    <row r="22" spans="1:7" x14ac:dyDescent="0.2">
      <c r="A22" s="372">
        <v>17</v>
      </c>
      <c r="B22" s="373" t="s">
        <v>183</v>
      </c>
      <c r="C22" s="373" t="s">
        <v>207</v>
      </c>
      <c r="D22" s="369" t="s">
        <v>226</v>
      </c>
      <c r="E22" s="370">
        <v>8</v>
      </c>
      <c r="F22" s="100"/>
      <c r="G22" s="371" t="str">
        <f t="shared" si="0"/>
        <v xml:space="preserve">$   - </v>
      </c>
    </row>
    <row r="23" spans="1:7" ht="14.25" x14ac:dyDescent="0.2">
      <c r="A23" s="372">
        <f t="shared" si="1"/>
        <v>18</v>
      </c>
      <c r="B23" s="373" t="s">
        <v>241</v>
      </c>
      <c r="C23" s="373" t="s">
        <v>240</v>
      </c>
      <c r="D23" s="369" t="s">
        <v>174</v>
      </c>
      <c r="E23" s="370">
        <v>150</v>
      </c>
      <c r="F23" s="100"/>
      <c r="G23" s="371" t="str">
        <f t="shared" si="0"/>
        <v xml:space="preserve">$   - </v>
      </c>
    </row>
    <row r="24" spans="1:7" ht="14.25" x14ac:dyDescent="0.2">
      <c r="A24" s="372">
        <f t="shared" si="1"/>
        <v>19</v>
      </c>
      <c r="B24" s="373" t="s">
        <v>184</v>
      </c>
      <c r="C24" s="373" t="s">
        <v>225</v>
      </c>
      <c r="D24" s="369" t="s">
        <v>174</v>
      </c>
      <c r="E24" s="370">
        <v>300</v>
      </c>
      <c r="F24" s="100"/>
      <c r="G24" s="371" t="str">
        <f t="shared" si="0"/>
        <v xml:space="preserve">$   - </v>
      </c>
    </row>
    <row r="25" spans="1:7" x14ac:dyDescent="0.2">
      <c r="A25" s="372">
        <f t="shared" si="1"/>
        <v>20</v>
      </c>
      <c r="B25" s="373" t="s">
        <v>185</v>
      </c>
      <c r="C25" s="373" t="s">
        <v>236</v>
      </c>
      <c r="D25" s="369" t="s">
        <v>177</v>
      </c>
      <c r="E25" s="370">
        <v>40</v>
      </c>
      <c r="F25" s="100"/>
      <c r="G25" s="371" t="str">
        <f t="shared" si="0"/>
        <v xml:space="preserve">$   - </v>
      </c>
    </row>
    <row r="26" spans="1:7" x14ac:dyDescent="0.2">
      <c r="A26" s="372">
        <f t="shared" si="1"/>
        <v>21</v>
      </c>
      <c r="B26" s="373" t="s">
        <v>230</v>
      </c>
      <c r="C26" s="373" t="s">
        <v>233</v>
      </c>
      <c r="D26" s="369" t="s">
        <v>232</v>
      </c>
      <c r="E26" s="370">
        <v>1</v>
      </c>
      <c r="F26" s="100"/>
      <c r="G26" s="371" t="str">
        <f t="shared" si="0"/>
        <v xml:space="preserve">$   - </v>
      </c>
    </row>
    <row r="27" spans="1:7" x14ac:dyDescent="0.2">
      <c r="A27" s="372">
        <f t="shared" si="1"/>
        <v>22</v>
      </c>
      <c r="B27" s="373" t="s">
        <v>231</v>
      </c>
      <c r="C27" s="373" t="s">
        <v>234</v>
      </c>
      <c r="D27" s="369" t="s">
        <v>173</v>
      </c>
      <c r="E27" s="370">
        <v>21</v>
      </c>
      <c r="F27" s="100"/>
      <c r="G27" s="371" t="str">
        <f t="shared" si="0"/>
        <v xml:space="preserve">$   - </v>
      </c>
    </row>
    <row r="28" spans="1:7" x14ac:dyDescent="0.2">
      <c r="A28" s="372">
        <v>23</v>
      </c>
      <c r="B28" s="376" t="s">
        <v>175</v>
      </c>
      <c r="C28" s="377" t="s">
        <v>244</v>
      </c>
      <c r="D28" s="369" t="s">
        <v>11</v>
      </c>
      <c r="E28" s="378">
        <v>1</v>
      </c>
      <c r="F28" s="100"/>
      <c r="G28" s="371" t="str">
        <f t="shared" si="0"/>
        <v xml:space="preserve">$   - </v>
      </c>
    </row>
    <row r="29" spans="1:7" ht="18" x14ac:dyDescent="0.25">
      <c r="A29" s="372">
        <v>24</v>
      </c>
      <c r="B29" s="373" t="s">
        <v>186</v>
      </c>
      <c r="C29" s="373" t="s">
        <v>237</v>
      </c>
      <c r="D29" s="369" t="s">
        <v>178</v>
      </c>
      <c r="E29" s="379">
        <v>13.9</v>
      </c>
      <c r="F29" s="100"/>
      <c r="G29" s="371" t="str">
        <f t="shared" si="0"/>
        <v xml:space="preserve">$   - </v>
      </c>
    </row>
    <row r="30" spans="1:7" x14ac:dyDescent="0.2">
      <c r="A30" s="372">
        <v>25</v>
      </c>
      <c r="B30" s="373" t="s">
        <v>187</v>
      </c>
      <c r="C30" s="373" t="s">
        <v>238</v>
      </c>
      <c r="D30" s="369" t="s">
        <v>11</v>
      </c>
      <c r="E30" s="378">
        <v>1</v>
      </c>
      <c r="F30" s="100"/>
      <c r="G30" s="371" t="str">
        <f t="shared" si="0"/>
        <v xml:space="preserve">$   - </v>
      </c>
    </row>
    <row r="31" spans="1:7" x14ac:dyDescent="0.2">
      <c r="A31" s="372">
        <f t="shared" si="1"/>
        <v>26</v>
      </c>
      <c r="B31" s="373" t="s">
        <v>188</v>
      </c>
      <c r="C31" s="373" t="s">
        <v>193</v>
      </c>
      <c r="D31" s="369" t="s">
        <v>11</v>
      </c>
      <c r="E31" s="378">
        <v>1</v>
      </c>
      <c r="F31" s="100"/>
      <c r="G31" s="371" t="str">
        <f t="shared" si="0"/>
        <v xml:space="preserve">$   - </v>
      </c>
    </row>
    <row r="32" spans="1:7" ht="14.25" x14ac:dyDescent="0.2">
      <c r="A32" s="372">
        <f t="shared" si="1"/>
        <v>27</v>
      </c>
      <c r="B32" s="373" t="s">
        <v>242</v>
      </c>
      <c r="C32" s="373" t="s">
        <v>239</v>
      </c>
      <c r="D32" s="369" t="s">
        <v>174</v>
      </c>
      <c r="E32" s="378">
        <v>2</v>
      </c>
      <c r="F32" s="100"/>
      <c r="G32" s="371" t="str">
        <f t="shared" si="0"/>
        <v xml:space="preserve">$   - </v>
      </c>
    </row>
    <row r="33" spans="1:7" x14ac:dyDescent="0.2">
      <c r="A33" s="372">
        <f t="shared" si="1"/>
        <v>28</v>
      </c>
      <c r="B33" s="373" t="s">
        <v>176</v>
      </c>
      <c r="C33" s="373" t="s">
        <v>239</v>
      </c>
      <c r="D33" s="369" t="s">
        <v>177</v>
      </c>
      <c r="E33" s="378">
        <v>10</v>
      </c>
      <c r="F33" s="100"/>
      <c r="G33" s="371" t="str">
        <f t="shared" si="0"/>
        <v xml:space="preserve">$   - </v>
      </c>
    </row>
    <row r="34" spans="1:7" ht="14.25" x14ac:dyDescent="0.2">
      <c r="A34" s="372">
        <f t="shared" si="1"/>
        <v>29</v>
      </c>
      <c r="B34" s="373" t="s">
        <v>203</v>
      </c>
      <c r="C34" s="373" t="s">
        <v>239</v>
      </c>
      <c r="D34" s="369" t="s">
        <v>174</v>
      </c>
      <c r="E34" s="379">
        <v>38.4</v>
      </c>
      <c r="F34" s="100"/>
      <c r="G34" s="371" t="str">
        <f t="shared" si="0"/>
        <v xml:space="preserve">$   - </v>
      </c>
    </row>
    <row r="35" spans="1:7" x14ac:dyDescent="0.2">
      <c r="A35" s="372">
        <f t="shared" si="1"/>
        <v>30</v>
      </c>
      <c r="B35" s="373" t="s">
        <v>189</v>
      </c>
      <c r="C35" s="373" t="s">
        <v>237</v>
      </c>
      <c r="D35" s="369" t="s">
        <v>11</v>
      </c>
      <c r="E35" s="378">
        <v>1</v>
      </c>
      <c r="F35" s="100"/>
      <c r="G35" s="371" t="str">
        <f t="shared" si="0"/>
        <v xml:space="preserve">$   - </v>
      </c>
    </row>
    <row r="36" spans="1:7" x14ac:dyDescent="0.2">
      <c r="A36" s="372">
        <f t="shared" si="1"/>
        <v>31</v>
      </c>
      <c r="B36" s="373" t="s">
        <v>190</v>
      </c>
      <c r="C36" s="373" t="s">
        <v>191</v>
      </c>
      <c r="D36" s="369" t="s">
        <v>11</v>
      </c>
      <c r="E36" s="378">
        <v>1</v>
      </c>
      <c r="F36" s="100"/>
      <c r="G36" s="371" t="str">
        <f t="shared" si="0"/>
        <v xml:space="preserve">$   - </v>
      </c>
    </row>
    <row r="37" spans="1:7" x14ac:dyDescent="0.2">
      <c r="A37" s="372">
        <f t="shared" si="1"/>
        <v>32</v>
      </c>
      <c r="B37" s="373" t="s">
        <v>179</v>
      </c>
      <c r="C37" s="373" t="s">
        <v>197</v>
      </c>
      <c r="D37" s="369" t="s">
        <v>11</v>
      </c>
      <c r="E37" s="370">
        <v>1</v>
      </c>
      <c r="F37" s="100"/>
      <c r="G37" s="371" t="str">
        <f t="shared" si="0"/>
        <v xml:space="preserve">$   - </v>
      </c>
    </row>
    <row r="38" spans="1:7" x14ac:dyDescent="0.2">
      <c r="A38" s="372">
        <f t="shared" si="1"/>
        <v>33</v>
      </c>
      <c r="B38" s="373" t="s">
        <v>180</v>
      </c>
      <c r="C38" s="373" t="s">
        <v>198</v>
      </c>
      <c r="D38" s="369" t="s">
        <v>11</v>
      </c>
      <c r="E38" s="370">
        <v>1</v>
      </c>
      <c r="F38" s="100"/>
      <c r="G38" s="371" t="str">
        <f t="shared" si="0"/>
        <v xml:space="preserve">$   - </v>
      </c>
    </row>
    <row r="39" spans="1:7" x14ac:dyDescent="0.2">
      <c r="A39" s="372">
        <f t="shared" si="1"/>
        <v>34</v>
      </c>
      <c r="B39" s="373" t="s">
        <v>169</v>
      </c>
      <c r="C39" s="373" t="s">
        <v>199</v>
      </c>
      <c r="D39" s="380" t="s">
        <v>11</v>
      </c>
      <c r="E39" s="370">
        <v>1</v>
      </c>
      <c r="F39" s="100"/>
      <c r="G39" s="371" t="str">
        <f t="shared" si="0"/>
        <v xml:space="preserve">$   - </v>
      </c>
    </row>
    <row r="40" spans="1:7" x14ac:dyDescent="0.2">
      <c r="A40" s="372">
        <f t="shared" si="1"/>
        <v>35</v>
      </c>
      <c r="B40" s="373" t="s">
        <v>170</v>
      </c>
      <c r="C40" s="373" t="s">
        <v>200</v>
      </c>
      <c r="D40" s="380" t="s">
        <v>11</v>
      </c>
      <c r="E40" s="370">
        <v>1</v>
      </c>
      <c r="F40" s="100"/>
      <c r="G40" s="371" t="str">
        <f t="shared" si="0"/>
        <v xml:space="preserve">$   - </v>
      </c>
    </row>
    <row r="41" spans="1:7" ht="25.5" x14ac:dyDescent="0.2">
      <c r="A41" s="372">
        <f t="shared" si="1"/>
        <v>36</v>
      </c>
      <c r="B41" s="373" t="s">
        <v>208</v>
      </c>
      <c r="C41" s="376" t="s">
        <v>228</v>
      </c>
      <c r="D41" s="380" t="s">
        <v>11</v>
      </c>
      <c r="E41" s="370">
        <v>1</v>
      </c>
      <c r="F41" s="100"/>
      <c r="G41" s="371" t="str">
        <f t="shared" ref="G41:G44" si="2">IF(OR(ISTEXT(F41),ISBLANK(F41)), "$   - ",ROUND(E40*F41,2))</f>
        <v xml:space="preserve">$   - </v>
      </c>
    </row>
    <row r="42" spans="1:7" x14ac:dyDescent="0.2">
      <c r="A42" s="372">
        <f t="shared" si="1"/>
        <v>37</v>
      </c>
      <c r="B42" s="376" t="s">
        <v>209</v>
      </c>
      <c r="C42" s="373" t="s">
        <v>229</v>
      </c>
      <c r="D42" s="380" t="s">
        <v>11</v>
      </c>
      <c r="E42" s="370">
        <v>1</v>
      </c>
      <c r="F42" s="100"/>
      <c r="G42" s="371" t="str">
        <f t="shared" si="2"/>
        <v xml:space="preserve">$   - </v>
      </c>
    </row>
    <row r="43" spans="1:7" x14ac:dyDescent="0.2">
      <c r="A43" s="372">
        <f>A42+1</f>
        <v>38</v>
      </c>
      <c r="B43" s="373" t="s">
        <v>243</v>
      </c>
      <c r="C43" s="376" t="s">
        <v>202</v>
      </c>
      <c r="D43" s="380" t="s">
        <v>11</v>
      </c>
      <c r="E43" s="370">
        <v>1</v>
      </c>
      <c r="F43" s="100"/>
      <c r="G43" s="371" t="str">
        <f t="shared" si="2"/>
        <v xml:space="preserve">$   - </v>
      </c>
    </row>
    <row r="44" spans="1:7" ht="13.5" thickBot="1" x14ac:dyDescent="0.25">
      <c r="A44" s="372">
        <f t="shared" si="1"/>
        <v>39</v>
      </c>
      <c r="B44" s="376" t="s">
        <v>201</v>
      </c>
      <c r="C44" s="373" t="s">
        <v>53</v>
      </c>
      <c r="D44" s="380" t="s">
        <v>11</v>
      </c>
      <c r="E44" s="370">
        <v>1</v>
      </c>
      <c r="F44" s="374">
        <v>100000</v>
      </c>
      <c r="G44" s="371">
        <f t="shared" si="2"/>
        <v>100000</v>
      </c>
    </row>
    <row r="45" spans="1:7" ht="15" thickTop="1" x14ac:dyDescent="0.2">
      <c r="A45" s="381"/>
      <c r="B45" s="382"/>
      <c r="C45" s="382"/>
      <c r="D45" s="383"/>
      <c r="E45" s="384"/>
      <c r="F45" s="385"/>
      <c r="G45" s="386"/>
    </row>
    <row r="46" spans="1:7" ht="14.25" x14ac:dyDescent="0.2">
      <c r="A46" s="387"/>
      <c r="B46" s="388"/>
      <c r="C46" s="388"/>
      <c r="D46" s="389"/>
      <c r="E46" s="390"/>
      <c r="F46" s="391"/>
      <c r="G46" s="392"/>
    </row>
    <row r="47" spans="1:7" ht="14.25" x14ac:dyDescent="0.2">
      <c r="A47" s="387" t="s">
        <v>12</v>
      </c>
      <c r="B47" s="393"/>
      <c r="C47" s="393"/>
      <c r="D47" s="389"/>
      <c r="E47" s="390"/>
      <c r="F47" s="394">
        <f>SUM(G6:G44)</f>
        <v>100000</v>
      </c>
      <c r="G47" s="395"/>
    </row>
    <row r="48" spans="1:7" ht="14.25" x14ac:dyDescent="0.2">
      <c r="A48" s="396"/>
      <c r="B48" s="397"/>
      <c r="C48" s="397"/>
      <c r="D48" s="398"/>
      <c r="E48" s="399"/>
      <c r="F48" s="400"/>
      <c r="G48" s="400"/>
    </row>
    <row r="49" spans="1:7" x14ac:dyDescent="0.2">
      <c r="A49" s="401"/>
      <c r="B49" s="402"/>
      <c r="C49" s="402"/>
      <c r="D49" s="403"/>
      <c r="E49" s="404"/>
      <c r="F49" s="405"/>
      <c r="G49" s="406"/>
    </row>
    <row r="50" spans="1:7" x14ac:dyDescent="0.2">
      <c r="A50" s="407"/>
      <c r="B50" s="402"/>
      <c r="C50" s="402"/>
      <c r="D50" s="403"/>
      <c r="E50" s="122"/>
      <c r="F50" s="123"/>
      <c r="G50" s="124"/>
    </row>
    <row r="51" spans="1:7" x14ac:dyDescent="0.2">
      <c r="A51" s="407"/>
      <c r="B51" s="402"/>
      <c r="C51" s="402"/>
      <c r="D51" s="403"/>
      <c r="E51" s="411" t="s">
        <v>13</v>
      </c>
      <c r="F51" s="411"/>
      <c r="G51" s="412"/>
    </row>
    <row r="52" spans="1:7" x14ac:dyDescent="0.2">
      <c r="A52" s="413"/>
      <c r="B52" s="414"/>
      <c r="C52" s="414"/>
      <c r="D52" s="415"/>
      <c r="E52" s="408"/>
      <c r="F52" s="409"/>
      <c r="G52" s="410"/>
    </row>
    <row r="55" spans="1:7" x14ac:dyDescent="0.2">
      <c r="A55" s="4"/>
      <c r="B55" s="304"/>
      <c r="C55" s="304"/>
      <c r="D55" s="304"/>
      <c r="E55" s="304"/>
      <c r="F55" s="108"/>
      <c r="G55" s="108"/>
    </row>
    <row r="56" spans="1:7" x14ac:dyDescent="0.2">
      <c r="A56" s="4"/>
      <c r="B56" s="304"/>
      <c r="C56" s="304"/>
      <c r="D56" s="304"/>
      <c r="E56" s="304"/>
      <c r="F56" s="108"/>
      <c r="G56" s="108"/>
    </row>
    <row r="57" spans="1:7" x14ac:dyDescent="0.2">
      <c r="A57" s="4"/>
      <c r="B57" s="304"/>
      <c r="C57" s="304"/>
      <c r="D57" s="304"/>
      <c r="E57" s="304"/>
      <c r="F57" s="108"/>
      <c r="G57" s="108"/>
    </row>
    <row r="58" spans="1:7" x14ac:dyDescent="0.2">
      <c r="A58" s="4"/>
      <c r="B58" s="304"/>
      <c r="C58" s="304"/>
      <c r="D58" s="304"/>
      <c r="E58" s="304"/>
      <c r="F58" s="108"/>
      <c r="G58" s="108"/>
    </row>
    <row r="59" spans="1:7" x14ac:dyDescent="0.2">
      <c r="A59" s="4"/>
      <c r="B59" s="304"/>
      <c r="C59" s="304"/>
      <c r="D59" s="304"/>
      <c r="E59" s="304"/>
      <c r="F59" s="108"/>
      <c r="G59" s="108"/>
    </row>
    <row r="60" spans="1:7" x14ac:dyDescent="0.2">
      <c r="A60" s="4"/>
      <c r="B60" s="304"/>
      <c r="C60" s="304"/>
      <c r="D60" s="304"/>
      <c r="E60" s="304"/>
      <c r="F60" s="108"/>
      <c r="G60" s="108"/>
    </row>
    <row r="61" spans="1:7" x14ac:dyDescent="0.2">
      <c r="A61" s="4"/>
      <c r="B61" s="304"/>
      <c r="C61" s="304"/>
      <c r="D61" s="304"/>
      <c r="E61" s="304"/>
      <c r="F61" s="108"/>
      <c r="G61" s="108"/>
    </row>
    <row r="62" spans="1:7" x14ac:dyDescent="0.2">
      <c r="A62" s="4"/>
      <c r="B62" s="304"/>
      <c r="C62" s="304"/>
      <c r="D62" s="304"/>
      <c r="E62" s="304"/>
      <c r="F62" s="108"/>
      <c r="G62" s="108"/>
    </row>
    <row r="63" spans="1:7" x14ac:dyDescent="0.2">
      <c r="A63" s="4"/>
      <c r="B63" s="304"/>
      <c r="C63" s="304"/>
      <c r="D63" s="304"/>
      <c r="E63" s="304"/>
      <c r="F63" s="108"/>
      <c r="G63" s="108"/>
    </row>
    <row r="64" spans="1:7" x14ac:dyDescent="0.2">
      <c r="A64" s="4"/>
      <c r="B64" s="304"/>
      <c r="C64" s="304"/>
      <c r="D64" s="304"/>
      <c r="E64" s="304"/>
      <c r="F64" s="108"/>
      <c r="G64" s="108"/>
    </row>
    <row r="65" spans="1:7" x14ac:dyDescent="0.2">
      <c r="A65" s="4"/>
      <c r="B65" s="304"/>
      <c r="C65" s="304"/>
      <c r="D65" s="304"/>
      <c r="E65" s="304"/>
      <c r="F65" s="108"/>
      <c r="G65" s="108"/>
    </row>
    <row r="66" spans="1:7" x14ac:dyDescent="0.2">
      <c r="A66" s="4"/>
      <c r="B66" s="304"/>
      <c r="C66" s="304"/>
      <c r="D66" s="304"/>
      <c r="E66" s="304"/>
      <c r="F66" s="108"/>
      <c r="G66" s="108"/>
    </row>
    <row r="67" spans="1:7" x14ac:dyDescent="0.2">
      <c r="A67" s="4"/>
      <c r="B67" s="304"/>
      <c r="C67" s="304"/>
      <c r="D67" s="304"/>
      <c r="E67" s="304"/>
      <c r="F67" s="108"/>
      <c r="G67" s="108"/>
    </row>
    <row r="68" spans="1:7" x14ac:dyDescent="0.2">
      <c r="A68" s="4"/>
      <c r="B68" s="304"/>
      <c r="C68" s="304"/>
      <c r="D68" s="304"/>
      <c r="E68" s="304"/>
      <c r="F68" s="108"/>
      <c r="G68" s="108"/>
    </row>
    <row r="69" spans="1:7" x14ac:dyDescent="0.2">
      <c r="A69" s="4"/>
      <c r="B69" s="304"/>
      <c r="C69" s="304"/>
      <c r="D69" s="304"/>
      <c r="E69" s="304"/>
      <c r="F69" s="108"/>
      <c r="G69" s="108"/>
    </row>
    <row r="70" spans="1:7" x14ac:dyDescent="0.2">
      <c r="A70" s="4"/>
      <c r="B70" s="304"/>
      <c r="C70" s="304"/>
      <c r="D70" s="304"/>
      <c r="E70" s="304"/>
      <c r="F70" s="108"/>
      <c r="G70" s="108"/>
    </row>
    <row r="71" spans="1:7" x14ac:dyDescent="0.2">
      <c r="A71" s="4"/>
      <c r="B71" s="304"/>
      <c r="C71" s="304"/>
      <c r="D71" s="304"/>
      <c r="E71" s="304"/>
      <c r="F71" s="108"/>
      <c r="G71" s="108"/>
    </row>
    <row r="72" spans="1:7" x14ac:dyDescent="0.2">
      <c r="A72" s="4"/>
      <c r="B72" s="304"/>
      <c r="C72" s="304"/>
      <c r="D72" s="304"/>
      <c r="E72" s="304"/>
      <c r="F72" s="108"/>
      <c r="G72" s="108"/>
    </row>
  </sheetData>
  <sheetProtection algorithmName="SHA-512" hashValue="ggYT1EM1fUn5Rm3MxILmoehGVQpxpleklSYdMTofq/qqFfoioFHJBaI7rkfqkg/sKcBIDUqBNxuOnskctkWnkA==" saltValue="vGQCJs4ZnVKWK/lpr8bpMw==" spinCount="100000" sheet="1" formatCells="0" formatColumns="0" formatRows="0" insertColumns="0" insertRows="0" insertHyperlinks="0" deleteColumns="0" deleteRows="0" sort="0" pivotTables="0"/>
  <mergeCells count="25">
    <mergeCell ref="B72:E72"/>
    <mergeCell ref="B66:E66"/>
    <mergeCell ref="B67:E67"/>
    <mergeCell ref="B68:E68"/>
    <mergeCell ref="B69:E69"/>
    <mergeCell ref="B70:E70"/>
    <mergeCell ref="B71:E71"/>
    <mergeCell ref="B65:E65"/>
    <mergeCell ref="E51:F51"/>
    <mergeCell ref="B55:E55"/>
    <mergeCell ref="B56:E56"/>
    <mergeCell ref="B57:E57"/>
    <mergeCell ref="B58:E58"/>
    <mergeCell ref="B59:E59"/>
    <mergeCell ref="B60:E60"/>
    <mergeCell ref="B61:E61"/>
    <mergeCell ref="B62:E62"/>
    <mergeCell ref="B63:E63"/>
    <mergeCell ref="B64:E64"/>
    <mergeCell ref="F47:G47"/>
    <mergeCell ref="A1:B1"/>
    <mergeCell ref="C1:D1"/>
    <mergeCell ref="A2:B2"/>
    <mergeCell ref="A3:B3"/>
    <mergeCell ref="F46:G46"/>
  </mergeCells>
  <phoneticPr fontId="66"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44" xr:uid="{87AAE4C0-9E29-4F4A-BF2E-65CA92DE007D}">
      <formula1>IF(F6&gt;=0,ROUND(F6,2),0.01)</formula1>
    </dataValidation>
  </dataValidations>
  <pageMargins left="0.5" right="0.5" top="0.70874999999999999" bottom="0.75" header="0.25" footer="0.25"/>
  <pageSetup scale="79" fitToHeight="0" orientation="portrait" r:id="rId1"/>
  <headerFooter alignWithMargins="0">
    <oddHeader xml:space="preserve">&amp;LThe City of Winnipeg
Tender No.864-2022
&amp;C                     &amp;R Bid Submission
Page &amp;P           </oddHeader>
    <oddFooter xml:space="preserve">&amp;R____________________________
Name of Bidder                    </oddFooter>
  </headerFooter>
  <ignoredErrors>
    <ignoredError sqref="A31:A44 A7:A13 A23:A27 A14:A20"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zoomScaleNormal="100" zoomScaleSheetLayoutView="80" workbookViewId="0">
      <selection activeCell="F18" sqref="F18"/>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16"/>
      <c r="B1" s="116"/>
      <c r="C1" s="301" t="s">
        <v>0</v>
      </c>
      <c r="D1" s="301"/>
      <c r="E1" s="301"/>
      <c r="F1" s="134"/>
      <c r="G1" s="116"/>
    </row>
    <row r="2" spans="1:7" x14ac:dyDescent="0.2">
      <c r="A2" s="302"/>
      <c r="B2" s="302"/>
      <c r="C2" s="301" t="s">
        <v>14</v>
      </c>
      <c r="D2" s="301"/>
      <c r="E2" s="301"/>
      <c r="F2" s="135"/>
      <c r="G2" s="116"/>
    </row>
    <row r="3" spans="1:7" x14ac:dyDescent="0.2">
      <c r="A3" s="111"/>
      <c r="B3" s="111"/>
      <c r="C3" s="114"/>
      <c r="D3" s="115"/>
      <c r="E3" s="109"/>
      <c r="F3" s="135"/>
      <c r="G3" s="116"/>
    </row>
    <row r="4" spans="1:7" x14ac:dyDescent="0.2">
      <c r="A4" s="116" t="s">
        <v>2</v>
      </c>
      <c r="B4" s="116"/>
      <c r="C4" s="116"/>
      <c r="D4" s="115"/>
      <c r="E4" s="109"/>
      <c r="F4" s="135"/>
      <c r="G4" s="116"/>
    </row>
    <row r="5" spans="1:7" ht="22.5" x14ac:dyDescent="0.2">
      <c r="A5" s="117" t="s">
        <v>3</v>
      </c>
      <c r="B5" s="117" t="s">
        <v>4</v>
      </c>
      <c r="C5" s="118" t="s">
        <v>5</v>
      </c>
      <c r="D5" s="118" t="s">
        <v>6</v>
      </c>
      <c r="E5" s="119" t="s">
        <v>7</v>
      </c>
      <c r="F5" s="308" t="s">
        <v>9</v>
      </c>
      <c r="G5" s="309"/>
    </row>
    <row r="6" spans="1:7" ht="21.75" customHeight="1" x14ac:dyDescent="0.2">
      <c r="A6" s="136">
        <v>1</v>
      </c>
      <c r="B6" s="137"/>
      <c r="C6" s="137"/>
      <c r="D6" s="138" t="s">
        <v>15</v>
      </c>
      <c r="E6" s="139"/>
      <c r="F6" s="310"/>
      <c r="G6" s="311"/>
    </row>
    <row r="7" spans="1:7" ht="25.5" customHeight="1" x14ac:dyDescent="0.2">
      <c r="A7" s="140">
        <f>A6+1</f>
        <v>2</v>
      </c>
      <c r="B7" s="141" t="s">
        <v>16</v>
      </c>
      <c r="C7" s="141"/>
      <c r="D7" s="142" t="s">
        <v>15</v>
      </c>
      <c r="E7" s="143">
        <v>1</v>
      </c>
      <c r="F7" s="310"/>
      <c r="G7" s="311"/>
    </row>
    <row r="8" spans="1:7" ht="14.25" x14ac:dyDescent="0.2">
      <c r="A8" s="144"/>
      <c r="B8" s="144"/>
      <c r="C8" s="144"/>
      <c r="D8" s="145"/>
      <c r="E8" s="146"/>
      <c r="F8" s="305"/>
      <c r="G8" s="305"/>
    </row>
    <row r="9" spans="1:7" x14ac:dyDescent="0.2">
      <c r="A9" s="116"/>
      <c r="B9" s="116"/>
      <c r="C9" s="116"/>
      <c r="D9" s="115"/>
      <c r="E9" s="109"/>
      <c r="F9" s="134"/>
      <c r="G9" s="116"/>
    </row>
    <row r="10" spans="1:7" ht="14.25" x14ac:dyDescent="0.2">
      <c r="A10" s="147" t="s">
        <v>17</v>
      </c>
      <c r="B10" s="116"/>
      <c r="C10" s="116"/>
      <c r="D10" s="148"/>
      <c r="E10" s="306">
        <f>SUM(F6:G9)</f>
        <v>0</v>
      </c>
      <c r="F10" s="306"/>
      <c r="G10" s="306"/>
    </row>
    <row r="11" spans="1:7" ht="14.25" x14ac:dyDescent="0.2">
      <c r="A11" s="148"/>
      <c r="B11" s="116"/>
      <c r="C11" s="116"/>
      <c r="D11" s="148"/>
      <c r="E11" s="18"/>
      <c r="F11" s="18"/>
      <c r="G11" s="18"/>
    </row>
    <row r="12" spans="1:7" x14ac:dyDescent="0.2">
      <c r="A12" s="149"/>
      <c r="B12" s="149"/>
      <c r="C12" s="149"/>
      <c r="D12" s="150"/>
      <c r="E12" s="122"/>
      <c r="F12" s="151"/>
      <c r="G12" s="149"/>
    </row>
    <row r="15" spans="1:7" x14ac:dyDescent="0.2">
      <c r="A15" s="3"/>
    </row>
    <row r="16" spans="1:7" x14ac:dyDescent="0.2">
      <c r="A16" s="112" t="s">
        <v>18</v>
      </c>
      <c r="B16" s="116"/>
      <c r="C16" s="116"/>
      <c r="D16" s="115"/>
      <c r="E16" s="109"/>
      <c r="F16" s="135"/>
      <c r="G16" s="2"/>
    </row>
    <row r="17" spans="1:7" ht="22.5" x14ac:dyDescent="0.2">
      <c r="A17" s="117" t="s">
        <v>3</v>
      </c>
      <c r="B17" s="117" t="s">
        <v>4</v>
      </c>
      <c r="C17" s="118" t="s">
        <v>5</v>
      </c>
      <c r="D17" s="118" t="s">
        <v>6</v>
      </c>
      <c r="E17" s="119" t="s">
        <v>7</v>
      </c>
      <c r="F17" s="152" t="s">
        <v>8</v>
      </c>
      <c r="G17" s="6" t="s">
        <v>9</v>
      </c>
    </row>
    <row r="18" spans="1:7" x14ac:dyDescent="0.2">
      <c r="A18" s="120">
        <v>1</v>
      </c>
      <c r="B18" s="104"/>
      <c r="C18" s="104"/>
      <c r="D18" s="105" t="s">
        <v>10</v>
      </c>
      <c r="E18" s="106">
        <v>0</v>
      </c>
      <c r="F18" s="100" t="s">
        <v>162</v>
      </c>
      <c r="G18" s="103" t="str">
        <f>IF(OR(ISTEXT(F18),ISBLANK(F18)), "$   - ",ROUND(E18*F18,2))</f>
        <v xml:space="preserve">$   - </v>
      </c>
    </row>
    <row r="19" spans="1:7" x14ac:dyDescent="0.2">
      <c r="A19" s="121">
        <f>A18+1</f>
        <v>2</v>
      </c>
      <c r="B19" s="107"/>
      <c r="C19" s="107"/>
      <c r="D19" s="105" t="s">
        <v>10</v>
      </c>
      <c r="E19" s="153">
        <v>0</v>
      </c>
      <c r="F19" s="100" t="s">
        <v>162</v>
      </c>
      <c r="G19" s="103" t="str">
        <f t="shared" ref="G19:G26" si="0">IF(OR(ISTEXT(F19),ISBLANK(F19)), "$   - ",ROUND(E19*F19,2))</f>
        <v xml:space="preserve">$   - </v>
      </c>
    </row>
    <row r="20" spans="1:7" x14ac:dyDescent="0.2">
      <c r="A20" s="121">
        <f t="shared" ref="A20:A26" si="1">A19+1</f>
        <v>3</v>
      </c>
      <c r="B20" s="107"/>
      <c r="C20" s="107"/>
      <c r="D20" s="105" t="s">
        <v>10</v>
      </c>
      <c r="E20" s="153">
        <v>0</v>
      </c>
      <c r="F20" s="100" t="s">
        <v>162</v>
      </c>
      <c r="G20" s="103" t="str">
        <f t="shared" si="0"/>
        <v xml:space="preserve">$   - </v>
      </c>
    </row>
    <row r="21" spans="1:7" x14ac:dyDescent="0.2">
      <c r="A21" s="121">
        <f t="shared" si="1"/>
        <v>4</v>
      </c>
      <c r="B21" s="107"/>
      <c r="C21" s="107"/>
      <c r="D21" s="105" t="s">
        <v>10</v>
      </c>
      <c r="E21" s="153">
        <v>0</v>
      </c>
      <c r="F21" s="100" t="s">
        <v>162</v>
      </c>
      <c r="G21" s="103" t="str">
        <f t="shared" si="0"/>
        <v xml:space="preserve">$   - </v>
      </c>
    </row>
    <row r="22" spans="1:7" x14ac:dyDescent="0.2">
      <c r="A22" s="121">
        <f t="shared" si="1"/>
        <v>5</v>
      </c>
      <c r="B22" s="107"/>
      <c r="C22" s="107"/>
      <c r="D22" s="105" t="s">
        <v>10</v>
      </c>
      <c r="E22" s="153">
        <v>0</v>
      </c>
      <c r="F22" s="100" t="s">
        <v>162</v>
      </c>
      <c r="G22" s="103" t="str">
        <f t="shared" si="0"/>
        <v xml:space="preserve">$   - </v>
      </c>
    </row>
    <row r="23" spans="1:7" x14ac:dyDescent="0.2">
      <c r="A23" s="121">
        <f t="shared" si="1"/>
        <v>6</v>
      </c>
      <c r="B23" s="107"/>
      <c r="C23" s="107"/>
      <c r="D23" s="105" t="s">
        <v>10</v>
      </c>
      <c r="E23" s="153">
        <v>0</v>
      </c>
      <c r="F23" s="100" t="s">
        <v>162</v>
      </c>
      <c r="G23" s="103" t="str">
        <f t="shared" si="0"/>
        <v xml:space="preserve">$   - </v>
      </c>
    </row>
    <row r="24" spans="1:7" x14ac:dyDescent="0.2">
      <c r="A24" s="121">
        <f t="shared" si="1"/>
        <v>7</v>
      </c>
      <c r="B24" s="107"/>
      <c r="C24" s="107"/>
      <c r="D24" s="105" t="s">
        <v>10</v>
      </c>
      <c r="E24" s="153">
        <v>0</v>
      </c>
      <c r="F24" s="100" t="s">
        <v>162</v>
      </c>
      <c r="G24" s="103" t="str">
        <f t="shared" si="0"/>
        <v xml:space="preserve">$   - </v>
      </c>
    </row>
    <row r="25" spans="1:7" x14ac:dyDescent="0.2">
      <c r="A25" s="121">
        <f t="shared" si="1"/>
        <v>8</v>
      </c>
      <c r="B25" s="107"/>
      <c r="C25" s="107"/>
      <c r="D25" s="105" t="s">
        <v>10</v>
      </c>
      <c r="E25" s="153">
        <v>0</v>
      </c>
      <c r="F25" s="100" t="s">
        <v>162</v>
      </c>
      <c r="G25" s="103" t="str">
        <f t="shared" si="0"/>
        <v xml:space="preserve">$   - </v>
      </c>
    </row>
    <row r="26" spans="1:7" x14ac:dyDescent="0.2">
      <c r="A26" s="121">
        <f t="shared" si="1"/>
        <v>9</v>
      </c>
      <c r="B26" s="107"/>
      <c r="C26" s="107"/>
      <c r="D26" s="105" t="s">
        <v>10</v>
      </c>
      <c r="E26" s="153">
        <v>0</v>
      </c>
      <c r="F26" s="100" t="s">
        <v>162</v>
      </c>
      <c r="G26" s="103" t="str">
        <f t="shared" si="0"/>
        <v xml:space="preserve">$   - </v>
      </c>
    </row>
    <row r="27" spans="1:7" x14ac:dyDescent="0.2">
      <c r="A27" s="24"/>
      <c r="B27" s="19"/>
      <c r="C27" s="19"/>
      <c r="D27" s="20"/>
    </row>
    <row r="28" spans="1:7" x14ac:dyDescent="0.2">
      <c r="A28" s="4"/>
      <c r="B28" s="19"/>
      <c r="C28" s="19"/>
      <c r="D28" s="20"/>
    </row>
    <row r="29" spans="1:7" x14ac:dyDescent="0.2">
      <c r="A29" s="4"/>
      <c r="B29" s="19"/>
      <c r="C29" s="19"/>
      <c r="D29" s="20"/>
    </row>
    <row r="30" spans="1:7" ht="14.25" x14ac:dyDescent="0.2">
      <c r="A30" s="25"/>
      <c r="D30" s="23"/>
      <c r="E30" s="307"/>
      <c r="F30" s="307"/>
      <c r="G30" s="307"/>
    </row>
    <row r="31" spans="1:7" ht="14.25" x14ac:dyDescent="0.2">
      <c r="A31" s="23"/>
      <c r="D31" s="23"/>
      <c r="E31" s="18"/>
      <c r="F31" s="18"/>
      <c r="G31" s="18"/>
    </row>
    <row r="32" spans="1:7" x14ac:dyDescent="0.2">
      <c r="A32" s="4"/>
      <c r="B32" s="19"/>
      <c r="C32" s="19"/>
      <c r="D32" s="20"/>
    </row>
    <row r="33" spans="1:7" ht="25.5" customHeight="1" x14ac:dyDescent="0.2">
      <c r="A33" s="4"/>
      <c r="B33" s="19"/>
      <c r="C33" s="19"/>
      <c r="D33" s="20"/>
      <c r="E33" s="22"/>
      <c r="F33" s="22"/>
      <c r="G33" s="22"/>
    </row>
    <row r="34" spans="1:7" x14ac:dyDescent="0.2">
      <c r="A34" s="4"/>
      <c r="B34" s="19"/>
      <c r="C34" s="19"/>
      <c r="D34" s="20"/>
      <c r="E34" s="21" t="s">
        <v>13</v>
      </c>
      <c r="F34" s="21"/>
      <c r="G34" s="1"/>
    </row>
    <row r="35" spans="1:7" x14ac:dyDescent="0.2">
      <c r="A35" s="4"/>
      <c r="B35" s="19"/>
      <c r="C35" s="19"/>
      <c r="D35" s="20"/>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zoomScale="85" zoomScaleNormal="100" zoomScaleSheetLayoutView="75" zoomScalePageLayoutView="85" workbookViewId="0">
      <selection activeCell="E11" sqref="E11"/>
    </sheetView>
  </sheetViews>
  <sheetFormatPr defaultColWidth="13.5703125" defaultRowHeight="15" x14ac:dyDescent="0.2"/>
  <cols>
    <col min="1" max="1" width="11.28515625" style="34" customWidth="1"/>
    <col min="2" max="2" width="47.28515625" style="31" customWidth="1"/>
    <col min="3" max="3" width="16.42578125" style="33" customWidth="1"/>
    <col min="4" max="4" width="8.7109375" style="31" customWidth="1"/>
    <col min="5" max="5" width="15.140625" style="31" customWidth="1"/>
    <col min="6" max="6" width="15.140625" style="288" customWidth="1"/>
    <col min="7" max="7" width="21.5703125" style="32" customWidth="1"/>
    <col min="8" max="8" width="15.5703125" style="31" customWidth="1"/>
    <col min="9" max="9" width="33.85546875" style="31" customWidth="1"/>
    <col min="10" max="16384" width="13.5703125" style="31"/>
  </cols>
  <sheetData>
    <row r="1" spans="1:7" ht="15.75" x14ac:dyDescent="0.2">
      <c r="A1" s="43" t="s">
        <v>19</v>
      </c>
      <c r="B1" s="42"/>
      <c r="C1" s="76"/>
      <c r="D1" s="42"/>
      <c r="E1" s="42"/>
      <c r="F1" s="274"/>
      <c r="G1" s="42"/>
    </row>
    <row r="2" spans="1:7" x14ac:dyDescent="0.2">
      <c r="A2" s="41"/>
      <c r="B2" s="40"/>
      <c r="C2" s="77" t="s">
        <v>1</v>
      </c>
      <c r="D2" s="40"/>
      <c r="E2" s="40"/>
      <c r="F2" s="275"/>
      <c r="G2" s="40"/>
    </row>
    <row r="3" spans="1:7" x14ac:dyDescent="0.2">
      <c r="A3" s="71" t="s">
        <v>2</v>
      </c>
      <c r="B3" s="72"/>
      <c r="C3" s="72"/>
      <c r="D3" s="72"/>
      <c r="E3" s="72"/>
      <c r="F3" s="276"/>
      <c r="G3" s="73"/>
    </row>
    <row r="4" spans="1:7" x14ac:dyDescent="0.2">
      <c r="A4" s="154" t="s">
        <v>20</v>
      </c>
      <c r="B4" s="155" t="s">
        <v>21</v>
      </c>
      <c r="C4" s="156" t="s">
        <v>22</v>
      </c>
      <c r="D4" s="157" t="s">
        <v>23</v>
      </c>
      <c r="E4" s="157" t="s">
        <v>24</v>
      </c>
      <c r="F4" s="277" t="s">
        <v>25</v>
      </c>
      <c r="G4" s="74" t="s">
        <v>26</v>
      </c>
    </row>
    <row r="5" spans="1:7" ht="15.75" thickBot="1" x14ac:dyDescent="0.25">
      <c r="A5" s="158"/>
      <c r="B5" s="159"/>
      <c r="C5" s="160" t="s">
        <v>27</v>
      </c>
      <c r="D5" s="161"/>
      <c r="E5" s="162" t="s">
        <v>28</v>
      </c>
      <c r="F5" s="278"/>
      <c r="G5" s="75"/>
    </row>
    <row r="6" spans="1:7" ht="30" customHeight="1" thickTop="1" thickBot="1" x14ac:dyDescent="0.25">
      <c r="A6" s="338" t="s">
        <v>29</v>
      </c>
      <c r="B6" s="339"/>
      <c r="C6" s="339"/>
      <c r="D6" s="339"/>
      <c r="E6" s="340"/>
      <c r="F6" s="279"/>
      <c r="G6" s="62"/>
    </row>
    <row r="7" spans="1:7" s="39" customFormat="1" ht="30" customHeight="1" thickTop="1" x14ac:dyDescent="0.2">
      <c r="A7" s="163" t="s">
        <v>30</v>
      </c>
      <c r="B7" s="164" t="s">
        <v>31</v>
      </c>
      <c r="C7" s="165"/>
      <c r="D7" s="165"/>
      <c r="E7" s="165"/>
      <c r="F7" s="280"/>
      <c r="G7" s="66"/>
    </row>
    <row r="8" spans="1:7" x14ac:dyDescent="0.2">
      <c r="A8" s="166">
        <v>1</v>
      </c>
      <c r="B8" s="167"/>
      <c r="C8" s="168"/>
      <c r="D8" s="169"/>
      <c r="E8" s="169"/>
      <c r="F8" s="170" t="s">
        <v>162</v>
      </c>
      <c r="G8" s="132" t="str">
        <f>IF(OR(ISTEXT(F8),ISBLANK(F8)), "$   - ",ROUND(E8*F8,2))</f>
        <v xml:space="preserve">$   - </v>
      </c>
    </row>
    <row r="9" spans="1:7" x14ac:dyDescent="0.2">
      <c r="A9" s="166">
        <f>A8+1</f>
        <v>2</v>
      </c>
      <c r="B9" s="171"/>
      <c r="C9" s="172"/>
      <c r="D9" s="173"/>
      <c r="E9" s="172"/>
      <c r="F9" s="170" t="s">
        <v>162</v>
      </c>
      <c r="G9" s="132" t="str">
        <f t="shared" ref="G9:G14" si="0">IF(OR(ISTEXT(F9),ISBLANK(F9)), "$   - ",ROUND(E9*F9,2))</f>
        <v xml:space="preserve">$   - </v>
      </c>
    </row>
    <row r="10" spans="1:7" x14ac:dyDescent="0.2">
      <c r="A10" s="166">
        <f t="shared" ref="A10:A14" si="1">A9+1</f>
        <v>3</v>
      </c>
      <c r="B10" s="171"/>
      <c r="C10" s="172"/>
      <c r="D10" s="174"/>
      <c r="E10" s="175"/>
      <c r="F10" s="170" t="s">
        <v>162</v>
      </c>
      <c r="G10" s="132" t="str">
        <f t="shared" si="0"/>
        <v xml:space="preserve">$   - </v>
      </c>
    </row>
    <row r="11" spans="1:7" x14ac:dyDescent="0.2">
      <c r="A11" s="166">
        <f t="shared" si="1"/>
        <v>4</v>
      </c>
      <c r="B11" s="171"/>
      <c r="C11" s="172"/>
      <c r="D11" s="174"/>
      <c r="E11" s="175"/>
      <c r="F11" s="170" t="s">
        <v>162</v>
      </c>
      <c r="G11" s="132" t="str">
        <f t="shared" si="0"/>
        <v xml:space="preserve">$   - </v>
      </c>
    </row>
    <row r="12" spans="1:7" x14ac:dyDescent="0.2">
      <c r="A12" s="166">
        <f t="shared" si="1"/>
        <v>5</v>
      </c>
      <c r="B12" s="171"/>
      <c r="C12" s="172"/>
      <c r="D12" s="174"/>
      <c r="E12" s="175"/>
      <c r="F12" s="170" t="s">
        <v>162</v>
      </c>
      <c r="G12" s="132" t="str">
        <f t="shared" si="0"/>
        <v xml:space="preserve">$   - </v>
      </c>
    </row>
    <row r="13" spans="1:7" x14ac:dyDescent="0.2">
      <c r="A13" s="166">
        <f t="shared" si="1"/>
        <v>6</v>
      </c>
      <c r="B13" s="171"/>
      <c r="C13" s="172"/>
      <c r="D13" s="173"/>
      <c r="E13" s="172"/>
      <c r="F13" s="170" t="s">
        <v>162</v>
      </c>
      <c r="G13" s="132" t="str">
        <f t="shared" si="0"/>
        <v xml:space="preserve">$   - </v>
      </c>
    </row>
    <row r="14" spans="1:7" x14ac:dyDescent="0.2">
      <c r="A14" s="166">
        <f t="shared" si="1"/>
        <v>7</v>
      </c>
      <c r="B14" s="176"/>
      <c r="C14" s="177"/>
      <c r="D14" s="178"/>
      <c r="E14" s="179"/>
      <c r="F14" s="180" t="s">
        <v>162</v>
      </c>
      <c r="G14" s="132" t="str">
        <f t="shared" si="0"/>
        <v xml:space="preserve">$   - </v>
      </c>
    </row>
    <row r="15" spans="1:7" ht="15.75" thickBot="1" x14ac:dyDescent="0.25">
      <c r="A15" s="181" t="s">
        <v>30</v>
      </c>
      <c r="B15" s="341"/>
      <c r="C15" s="342"/>
      <c r="D15" s="342"/>
      <c r="E15" s="342"/>
      <c r="F15" s="281" t="s">
        <v>32</v>
      </c>
      <c r="G15" s="133">
        <f>SUM(G8:G14)</f>
        <v>0</v>
      </c>
    </row>
    <row r="16" spans="1:7" ht="30" customHeight="1" thickTop="1" thickBot="1" x14ac:dyDescent="0.25">
      <c r="A16" s="343" t="s">
        <v>33</v>
      </c>
      <c r="B16" s="343"/>
      <c r="C16" s="343"/>
      <c r="D16" s="343"/>
      <c r="E16" s="343"/>
      <c r="F16" s="343"/>
      <c r="G16" s="344"/>
    </row>
    <row r="17" spans="1:7" s="39" customFormat="1" ht="30" customHeight="1" thickTop="1" x14ac:dyDescent="0.2">
      <c r="A17" s="44" t="s">
        <v>34</v>
      </c>
      <c r="B17" s="329" t="s">
        <v>31</v>
      </c>
      <c r="C17" s="330"/>
      <c r="D17" s="330"/>
      <c r="E17" s="330"/>
      <c r="F17" s="330"/>
      <c r="G17" s="331"/>
    </row>
    <row r="18" spans="1:7" x14ac:dyDescent="0.2">
      <c r="A18" s="45">
        <v>8</v>
      </c>
      <c r="B18" s="167"/>
      <c r="C18" s="168"/>
      <c r="D18" s="169"/>
      <c r="E18" s="169"/>
      <c r="F18" s="289" t="s">
        <v>163</v>
      </c>
      <c r="G18" s="132" t="str">
        <f t="shared" ref="G18:G26" si="2">IF(OR(ISTEXT(F18),ISBLANK(F18)), "$   - ",ROUND(E18*F18,2))</f>
        <v xml:space="preserve">$   - </v>
      </c>
    </row>
    <row r="19" spans="1:7" x14ac:dyDescent="0.2">
      <c r="A19" s="45">
        <f>A18+1</f>
        <v>9</v>
      </c>
      <c r="B19" s="171"/>
      <c r="C19" s="172"/>
      <c r="D19" s="173"/>
      <c r="E19" s="172"/>
      <c r="F19" s="170" t="s">
        <v>163</v>
      </c>
      <c r="G19" s="132" t="str">
        <f t="shared" si="2"/>
        <v xml:space="preserve">$   - </v>
      </c>
    </row>
    <row r="20" spans="1:7" x14ac:dyDescent="0.2">
      <c r="A20" s="45">
        <f t="shared" ref="A20:A26" si="3">A19+1</f>
        <v>10</v>
      </c>
      <c r="B20" s="171"/>
      <c r="C20" s="172"/>
      <c r="D20" s="174"/>
      <c r="E20" s="175"/>
      <c r="F20" s="170" t="s">
        <v>163</v>
      </c>
      <c r="G20" s="132" t="str">
        <f t="shared" si="2"/>
        <v xml:space="preserve">$   - </v>
      </c>
    </row>
    <row r="21" spans="1:7" x14ac:dyDescent="0.2">
      <c r="A21" s="45">
        <f t="shared" si="3"/>
        <v>11</v>
      </c>
      <c r="B21" s="171"/>
      <c r="C21" s="172"/>
      <c r="D21" s="175"/>
      <c r="E21" s="175"/>
      <c r="F21" s="170" t="s">
        <v>163</v>
      </c>
      <c r="G21" s="132" t="str">
        <f t="shared" si="2"/>
        <v xml:space="preserve">$   - </v>
      </c>
    </row>
    <row r="22" spans="1:7" x14ac:dyDescent="0.2">
      <c r="A22" s="45">
        <f t="shared" si="3"/>
        <v>12</v>
      </c>
      <c r="B22" s="171"/>
      <c r="C22" s="172"/>
      <c r="D22" s="174"/>
      <c r="E22" s="175"/>
      <c r="F22" s="170" t="s">
        <v>163</v>
      </c>
      <c r="G22" s="132" t="str">
        <f t="shared" si="2"/>
        <v xml:space="preserve">$   - </v>
      </c>
    </row>
    <row r="23" spans="1:7" x14ac:dyDescent="0.2">
      <c r="A23" s="45">
        <f t="shared" si="3"/>
        <v>13</v>
      </c>
      <c r="B23" s="171"/>
      <c r="C23" s="172"/>
      <c r="D23" s="174"/>
      <c r="E23" s="175"/>
      <c r="F23" s="170" t="s">
        <v>163</v>
      </c>
      <c r="G23" s="132" t="str">
        <f t="shared" si="2"/>
        <v xml:space="preserve">$   - </v>
      </c>
    </row>
    <row r="24" spans="1:7" x14ac:dyDescent="0.2">
      <c r="A24" s="45">
        <f t="shared" si="3"/>
        <v>14</v>
      </c>
      <c r="B24" s="171"/>
      <c r="C24" s="172"/>
      <c r="D24" s="174"/>
      <c r="E24" s="175"/>
      <c r="F24" s="170" t="s">
        <v>163</v>
      </c>
      <c r="G24" s="132" t="str">
        <f t="shared" si="2"/>
        <v xml:space="preserve">$   - </v>
      </c>
    </row>
    <row r="25" spans="1:7" x14ac:dyDescent="0.2">
      <c r="A25" s="45">
        <f t="shared" si="3"/>
        <v>15</v>
      </c>
      <c r="B25" s="171"/>
      <c r="C25" s="172"/>
      <c r="D25" s="173"/>
      <c r="E25" s="172"/>
      <c r="F25" s="170" t="s">
        <v>163</v>
      </c>
      <c r="G25" s="132" t="str">
        <f t="shared" si="2"/>
        <v xml:space="preserve">$   - </v>
      </c>
    </row>
    <row r="26" spans="1:7" x14ac:dyDescent="0.2">
      <c r="A26" s="45">
        <f t="shared" si="3"/>
        <v>16</v>
      </c>
      <c r="B26" s="290"/>
      <c r="C26" s="291"/>
      <c r="D26" s="292"/>
      <c r="E26" s="293"/>
      <c r="F26" s="180" t="s">
        <v>163</v>
      </c>
      <c r="G26" s="132" t="str">
        <f t="shared" si="2"/>
        <v xml:space="preserve">$   - </v>
      </c>
    </row>
    <row r="27" spans="1:7" s="39" customFormat="1" ht="15.75" thickBot="1" x14ac:dyDescent="0.25">
      <c r="A27" s="46" t="s">
        <v>34</v>
      </c>
      <c r="B27" s="324"/>
      <c r="C27" s="313"/>
      <c r="D27" s="313"/>
      <c r="E27" s="313"/>
      <c r="F27" s="282" t="s">
        <v>32</v>
      </c>
      <c r="G27" s="70">
        <f>SUM(G18:G26)</f>
        <v>0</v>
      </c>
    </row>
    <row r="28" spans="1:7" s="39" customFormat="1" ht="30" customHeight="1" thickTop="1" thickBot="1" x14ac:dyDescent="0.25">
      <c r="A28" s="345" t="s">
        <v>35</v>
      </c>
      <c r="B28" s="345"/>
      <c r="C28" s="345"/>
      <c r="D28" s="345"/>
      <c r="E28" s="345"/>
      <c r="F28" s="346"/>
      <c r="G28" s="347"/>
    </row>
    <row r="29" spans="1:7" s="39" customFormat="1" ht="30" customHeight="1" thickTop="1" x14ac:dyDescent="0.2">
      <c r="A29" s="68" t="s">
        <v>36</v>
      </c>
      <c r="B29" s="329" t="s">
        <v>31</v>
      </c>
      <c r="C29" s="330"/>
      <c r="D29" s="330"/>
      <c r="E29" s="330"/>
      <c r="F29" s="330"/>
      <c r="G29" s="331"/>
    </row>
    <row r="30" spans="1:7" x14ac:dyDescent="0.2">
      <c r="A30" s="45">
        <v>17</v>
      </c>
      <c r="B30" s="294"/>
      <c r="C30" s="172"/>
      <c r="D30" s="175"/>
      <c r="E30" s="175"/>
      <c r="F30" s="170" t="s">
        <v>163</v>
      </c>
      <c r="G30" s="132" t="str">
        <f t="shared" ref="G30:G38" si="4">IF(OR(ISTEXT(F30),ISBLANK(F30)), "$   - ",ROUND(E30*F30,2))</f>
        <v xml:space="preserve">$   - </v>
      </c>
    </row>
    <row r="31" spans="1:7" x14ac:dyDescent="0.2">
      <c r="A31" s="45">
        <f>A30+1</f>
        <v>18</v>
      </c>
      <c r="B31" s="295"/>
      <c r="C31" s="172"/>
      <c r="D31" s="173"/>
      <c r="E31" s="172"/>
      <c r="F31" s="170" t="s">
        <v>163</v>
      </c>
      <c r="G31" s="132" t="str">
        <f t="shared" si="4"/>
        <v xml:space="preserve">$   - </v>
      </c>
    </row>
    <row r="32" spans="1:7" x14ac:dyDescent="0.2">
      <c r="A32" s="45">
        <f t="shared" ref="A32:A38" si="5">A31+1</f>
        <v>19</v>
      </c>
      <c r="B32" s="295"/>
      <c r="C32" s="172"/>
      <c r="D32" s="174"/>
      <c r="E32" s="175"/>
      <c r="F32" s="170" t="s">
        <v>163</v>
      </c>
      <c r="G32" s="132" t="str">
        <f t="shared" si="4"/>
        <v xml:space="preserve">$   - </v>
      </c>
    </row>
    <row r="33" spans="1:7" x14ac:dyDescent="0.2">
      <c r="A33" s="45">
        <f t="shared" si="5"/>
        <v>20</v>
      </c>
      <c r="B33" s="295"/>
      <c r="C33" s="172"/>
      <c r="D33" s="175"/>
      <c r="E33" s="175"/>
      <c r="F33" s="170" t="s">
        <v>163</v>
      </c>
      <c r="G33" s="132" t="str">
        <f t="shared" si="4"/>
        <v xml:space="preserve">$   - </v>
      </c>
    </row>
    <row r="34" spans="1:7" x14ac:dyDescent="0.2">
      <c r="A34" s="45">
        <f t="shared" si="5"/>
        <v>21</v>
      </c>
      <c r="B34" s="295"/>
      <c r="C34" s="172"/>
      <c r="D34" s="174"/>
      <c r="E34" s="175"/>
      <c r="F34" s="170" t="s">
        <v>163</v>
      </c>
      <c r="G34" s="132" t="str">
        <f t="shared" si="4"/>
        <v xml:space="preserve">$   - </v>
      </c>
    </row>
    <row r="35" spans="1:7" x14ac:dyDescent="0.2">
      <c r="A35" s="45">
        <f t="shared" si="5"/>
        <v>22</v>
      </c>
      <c r="B35" s="295"/>
      <c r="C35" s="172"/>
      <c r="D35" s="174"/>
      <c r="E35" s="175"/>
      <c r="F35" s="170" t="s">
        <v>163</v>
      </c>
      <c r="G35" s="132" t="str">
        <f t="shared" si="4"/>
        <v xml:space="preserve">$   - </v>
      </c>
    </row>
    <row r="36" spans="1:7" x14ac:dyDescent="0.2">
      <c r="A36" s="45">
        <f t="shared" si="5"/>
        <v>23</v>
      </c>
      <c r="B36" s="295"/>
      <c r="C36" s="172"/>
      <c r="D36" s="174"/>
      <c r="E36" s="175"/>
      <c r="F36" s="170" t="s">
        <v>163</v>
      </c>
      <c r="G36" s="132" t="str">
        <f t="shared" si="4"/>
        <v xml:space="preserve">$   - </v>
      </c>
    </row>
    <row r="37" spans="1:7" x14ac:dyDescent="0.2">
      <c r="A37" s="45">
        <f t="shared" si="5"/>
        <v>24</v>
      </c>
      <c r="B37" s="295"/>
      <c r="C37" s="172"/>
      <c r="D37" s="173"/>
      <c r="E37" s="172"/>
      <c r="F37" s="170" t="s">
        <v>163</v>
      </c>
      <c r="G37" s="132" t="str">
        <f t="shared" si="4"/>
        <v xml:space="preserve">$   - </v>
      </c>
    </row>
    <row r="38" spans="1:7" x14ac:dyDescent="0.2">
      <c r="A38" s="45">
        <f t="shared" si="5"/>
        <v>25</v>
      </c>
      <c r="B38" s="296"/>
      <c r="C38" s="177"/>
      <c r="D38" s="178"/>
      <c r="E38" s="179"/>
      <c r="F38" s="180" t="s">
        <v>163</v>
      </c>
      <c r="G38" s="132" t="str">
        <f t="shared" si="4"/>
        <v xml:space="preserve">$   - </v>
      </c>
    </row>
    <row r="39" spans="1:7" s="39" customFormat="1" ht="15.75" thickBot="1" x14ac:dyDescent="0.25">
      <c r="A39" s="46" t="s">
        <v>36</v>
      </c>
      <c r="B39" s="325"/>
      <c r="C39" s="326"/>
      <c r="D39" s="326"/>
      <c r="E39" s="326"/>
      <c r="F39" s="282" t="s">
        <v>32</v>
      </c>
      <c r="G39" s="70">
        <f>SUM(G30:G38)</f>
        <v>0</v>
      </c>
    </row>
    <row r="40" spans="1:7" s="39" customFormat="1" ht="30" customHeight="1" thickTop="1" thickBot="1" x14ac:dyDescent="0.25">
      <c r="A40" s="343" t="s">
        <v>37</v>
      </c>
      <c r="B40" s="343"/>
      <c r="C40" s="343"/>
      <c r="D40" s="343"/>
      <c r="E40" s="343"/>
      <c r="F40" s="343"/>
      <c r="G40" s="344"/>
    </row>
    <row r="41" spans="1:7" s="39" customFormat="1" ht="15.75" thickTop="1" x14ac:dyDescent="0.2">
      <c r="A41" s="48" t="s">
        <v>38</v>
      </c>
      <c r="B41" s="329" t="s">
        <v>31</v>
      </c>
      <c r="C41" s="330"/>
      <c r="D41" s="330"/>
      <c r="E41" s="330"/>
      <c r="F41" s="330"/>
      <c r="G41" s="331"/>
    </row>
    <row r="42" spans="1:7" s="39" customFormat="1" x14ac:dyDescent="0.2">
      <c r="A42" s="49">
        <v>26</v>
      </c>
      <c r="B42" s="297"/>
      <c r="C42" s="172"/>
      <c r="D42" s="175"/>
      <c r="E42" s="175"/>
      <c r="F42" s="170" t="s">
        <v>163</v>
      </c>
      <c r="G42" s="132" t="str">
        <f t="shared" ref="G42:G48" si="6">IF(OR(ISTEXT(F42),ISBLANK(F42)), "$   - ",ROUND(E42*F42,2))</f>
        <v xml:space="preserve">$   - </v>
      </c>
    </row>
    <row r="43" spans="1:7" x14ac:dyDescent="0.2">
      <c r="A43" s="49">
        <f>A42+1</f>
        <v>27</v>
      </c>
      <c r="B43" s="297"/>
      <c r="C43" s="172"/>
      <c r="D43" s="175"/>
      <c r="E43" s="175"/>
      <c r="F43" s="170" t="s">
        <v>163</v>
      </c>
      <c r="G43" s="132" t="str">
        <f t="shared" si="6"/>
        <v xml:space="preserve">$   - </v>
      </c>
    </row>
    <row r="44" spans="1:7" x14ac:dyDescent="0.2">
      <c r="A44" s="49">
        <f t="shared" ref="A44:A48" si="7">A43+1</f>
        <v>28</v>
      </c>
      <c r="B44" s="297"/>
      <c r="C44" s="172"/>
      <c r="D44" s="173"/>
      <c r="E44" s="172"/>
      <c r="F44" s="170" t="s">
        <v>163</v>
      </c>
      <c r="G44" s="132" t="str">
        <f t="shared" si="6"/>
        <v xml:space="preserve">$   - </v>
      </c>
    </row>
    <row r="45" spans="1:7" x14ac:dyDescent="0.2">
      <c r="A45" s="49">
        <f t="shared" si="7"/>
        <v>29</v>
      </c>
      <c r="B45" s="297"/>
      <c r="C45" s="172"/>
      <c r="D45" s="173"/>
      <c r="E45" s="172"/>
      <c r="F45" s="170" t="s">
        <v>163</v>
      </c>
      <c r="G45" s="132" t="str">
        <f t="shared" si="6"/>
        <v xml:space="preserve">$   - </v>
      </c>
    </row>
    <row r="46" spans="1:7" x14ac:dyDescent="0.2">
      <c r="A46" s="49">
        <f t="shared" si="7"/>
        <v>30</v>
      </c>
      <c r="B46" s="297"/>
      <c r="C46" s="172"/>
      <c r="D46" s="173"/>
      <c r="E46" s="172"/>
      <c r="F46" s="170" t="s">
        <v>163</v>
      </c>
      <c r="G46" s="132" t="str">
        <f t="shared" si="6"/>
        <v xml:space="preserve">$   - </v>
      </c>
    </row>
    <row r="47" spans="1:7" x14ac:dyDescent="0.2">
      <c r="A47" s="49">
        <f t="shared" si="7"/>
        <v>31</v>
      </c>
      <c r="B47" s="297"/>
      <c r="C47" s="172"/>
      <c r="D47" s="173"/>
      <c r="E47" s="172"/>
      <c r="F47" s="170" t="s">
        <v>163</v>
      </c>
      <c r="G47" s="132" t="str">
        <f t="shared" si="6"/>
        <v xml:space="preserve">$   - </v>
      </c>
    </row>
    <row r="48" spans="1:7" x14ac:dyDescent="0.2">
      <c r="A48" s="49">
        <f t="shared" si="7"/>
        <v>32</v>
      </c>
      <c r="B48" s="298"/>
      <c r="C48" s="177"/>
      <c r="D48" s="178"/>
      <c r="E48" s="179"/>
      <c r="F48" s="180" t="s">
        <v>163</v>
      </c>
      <c r="G48" s="132" t="str">
        <f t="shared" si="6"/>
        <v xml:space="preserve">$   - </v>
      </c>
    </row>
    <row r="49" spans="1:7" s="39" customFormat="1" ht="15.75" thickBot="1" x14ac:dyDescent="0.25">
      <c r="A49" s="69" t="s">
        <v>38</v>
      </c>
      <c r="B49" s="327"/>
      <c r="C49" s="326"/>
      <c r="D49" s="326"/>
      <c r="E49" s="328"/>
      <c r="F49" s="282" t="s">
        <v>32</v>
      </c>
      <c r="G49" s="65">
        <f>SUM(G42:G48)</f>
        <v>0</v>
      </c>
    </row>
    <row r="50" spans="1:7" ht="36.75" customHeight="1" thickTop="1" x14ac:dyDescent="0.2">
      <c r="A50" s="332" t="s">
        <v>39</v>
      </c>
      <c r="B50" s="333"/>
      <c r="C50" s="333"/>
      <c r="D50" s="333"/>
      <c r="E50" s="333"/>
      <c r="F50" s="333"/>
      <c r="G50" s="334"/>
    </row>
    <row r="51" spans="1:7" x14ac:dyDescent="0.2">
      <c r="A51" s="50" t="s">
        <v>40</v>
      </c>
      <c r="B51" s="329" t="s">
        <v>31</v>
      </c>
      <c r="C51" s="330"/>
      <c r="D51" s="330"/>
      <c r="E51" s="330"/>
      <c r="F51" s="330"/>
      <c r="G51" s="331"/>
    </row>
    <row r="52" spans="1:7" s="39" customFormat="1" x14ac:dyDescent="0.2">
      <c r="A52" s="45">
        <v>33</v>
      </c>
      <c r="B52" s="294"/>
      <c r="C52" s="172"/>
      <c r="D52" s="175"/>
      <c r="E52" s="175"/>
      <c r="F52" s="170" t="s">
        <v>163</v>
      </c>
      <c r="G52" s="132" t="str">
        <f t="shared" ref="G52:G61" si="8">IF(OR(ISTEXT(F52),ISBLANK(F52)), "$   - ",ROUND(E52*F52,2))</f>
        <v xml:space="preserve">$   - </v>
      </c>
    </row>
    <row r="53" spans="1:7" x14ac:dyDescent="0.2">
      <c r="A53" s="45">
        <f>A52+1</f>
        <v>34</v>
      </c>
      <c r="B53" s="294"/>
      <c r="C53" s="172"/>
      <c r="D53" s="175"/>
      <c r="E53" s="175"/>
      <c r="F53" s="170" t="s">
        <v>163</v>
      </c>
      <c r="G53" s="132" t="str">
        <f t="shared" si="8"/>
        <v xml:space="preserve">$   - </v>
      </c>
    </row>
    <row r="54" spans="1:7" x14ac:dyDescent="0.2">
      <c r="A54" s="45">
        <f t="shared" ref="A54:A61" si="9">A53+1</f>
        <v>35</v>
      </c>
      <c r="B54" s="295"/>
      <c r="C54" s="172"/>
      <c r="D54" s="173"/>
      <c r="E54" s="172"/>
      <c r="F54" s="170" t="s">
        <v>163</v>
      </c>
      <c r="G54" s="132" t="str">
        <f t="shared" si="8"/>
        <v xml:space="preserve">$   - </v>
      </c>
    </row>
    <row r="55" spans="1:7" x14ac:dyDescent="0.2">
      <c r="A55" s="45">
        <f t="shared" si="9"/>
        <v>36</v>
      </c>
      <c r="B55" s="295"/>
      <c r="C55" s="172"/>
      <c r="D55" s="174"/>
      <c r="E55" s="175"/>
      <c r="F55" s="170" t="s">
        <v>163</v>
      </c>
      <c r="G55" s="132" t="str">
        <f t="shared" si="8"/>
        <v xml:space="preserve">$   - </v>
      </c>
    </row>
    <row r="56" spans="1:7" x14ac:dyDescent="0.2">
      <c r="A56" s="45">
        <f t="shared" si="9"/>
        <v>37</v>
      </c>
      <c r="B56" s="295"/>
      <c r="C56" s="172"/>
      <c r="D56" s="175"/>
      <c r="E56" s="175"/>
      <c r="F56" s="170" t="s">
        <v>163</v>
      </c>
      <c r="G56" s="132" t="str">
        <f t="shared" si="8"/>
        <v xml:space="preserve">$   - </v>
      </c>
    </row>
    <row r="57" spans="1:7" x14ac:dyDescent="0.2">
      <c r="A57" s="45">
        <f t="shared" si="9"/>
        <v>38</v>
      </c>
      <c r="B57" s="295"/>
      <c r="C57" s="172"/>
      <c r="D57" s="174"/>
      <c r="E57" s="175"/>
      <c r="F57" s="170" t="s">
        <v>163</v>
      </c>
      <c r="G57" s="132" t="str">
        <f t="shared" si="8"/>
        <v xml:space="preserve">$   - </v>
      </c>
    </row>
    <row r="58" spans="1:7" x14ac:dyDescent="0.2">
      <c r="A58" s="45">
        <f t="shared" si="9"/>
        <v>39</v>
      </c>
      <c r="B58" s="295"/>
      <c r="C58" s="172"/>
      <c r="D58" s="174"/>
      <c r="E58" s="175"/>
      <c r="F58" s="170" t="s">
        <v>163</v>
      </c>
      <c r="G58" s="132" t="str">
        <f t="shared" si="8"/>
        <v xml:space="preserve">$   - </v>
      </c>
    </row>
    <row r="59" spans="1:7" x14ac:dyDescent="0.2">
      <c r="A59" s="45">
        <f t="shared" si="9"/>
        <v>40</v>
      </c>
      <c r="B59" s="295"/>
      <c r="C59" s="172"/>
      <c r="D59" s="174"/>
      <c r="E59" s="175"/>
      <c r="F59" s="170" t="s">
        <v>163</v>
      </c>
      <c r="G59" s="132" t="str">
        <f t="shared" si="8"/>
        <v xml:space="preserve">$   - </v>
      </c>
    </row>
    <row r="60" spans="1:7" x14ac:dyDescent="0.2">
      <c r="A60" s="45">
        <f t="shared" si="9"/>
        <v>41</v>
      </c>
      <c r="B60" s="295"/>
      <c r="C60" s="172"/>
      <c r="D60" s="173"/>
      <c r="E60" s="172"/>
      <c r="F60" s="170" t="s">
        <v>163</v>
      </c>
      <c r="G60" s="132" t="str">
        <f t="shared" si="8"/>
        <v xml:space="preserve">$   - </v>
      </c>
    </row>
    <row r="61" spans="1:7" x14ac:dyDescent="0.2">
      <c r="A61" s="45">
        <f t="shared" si="9"/>
        <v>42</v>
      </c>
      <c r="B61" s="296"/>
      <c r="C61" s="177"/>
      <c r="D61" s="178"/>
      <c r="E61" s="179"/>
      <c r="F61" s="180" t="s">
        <v>163</v>
      </c>
      <c r="G61" s="132" t="str">
        <f t="shared" si="8"/>
        <v xml:space="preserve">$   - </v>
      </c>
    </row>
    <row r="62" spans="1:7" s="39" customFormat="1" ht="15.75" thickBot="1" x14ac:dyDescent="0.25">
      <c r="A62" s="46" t="s">
        <v>40</v>
      </c>
      <c r="B62" s="325"/>
      <c r="C62" s="326"/>
      <c r="D62" s="326"/>
      <c r="E62" s="326"/>
      <c r="F62" s="282" t="s">
        <v>32</v>
      </c>
      <c r="G62" s="70">
        <f>SUM(G52:G61)</f>
        <v>0</v>
      </c>
    </row>
    <row r="63" spans="1:7" s="39" customFormat="1" ht="30" customHeight="1" thickTop="1" x14ac:dyDescent="0.2">
      <c r="A63" s="335" t="s">
        <v>41</v>
      </c>
      <c r="B63" s="336"/>
      <c r="C63" s="336"/>
      <c r="D63" s="336"/>
      <c r="E63" s="336"/>
      <c r="F63" s="336"/>
      <c r="G63" s="337"/>
    </row>
    <row r="64" spans="1:7" s="39" customFormat="1" ht="30" customHeight="1" x14ac:dyDescent="0.2">
      <c r="A64" s="67" t="s">
        <v>42</v>
      </c>
      <c r="B64" s="329" t="s">
        <v>31</v>
      </c>
      <c r="C64" s="330"/>
      <c r="D64" s="330"/>
      <c r="E64" s="330"/>
      <c r="F64" s="330"/>
      <c r="G64" s="331"/>
    </row>
    <row r="65" spans="1:7" x14ac:dyDescent="0.2">
      <c r="A65" s="45">
        <v>43</v>
      </c>
      <c r="B65" s="167"/>
      <c r="C65" s="168"/>
      <c r="D65" s="169"/>
      <c r="E65" s="169"/>
      <c r="F65" s="289" t="s">
        <v>163</v>
      </c>
      <c r="G65" s="132" t="str">
        <f t="shared" ref="G65:G75" si="10">IF(OR(ISTEXT(F65),ISBLANK(F65)), "$   - ",ROUND(E65*F65,2))</f>
        <v xml:space="preserve">$   - </v>
      </c>
    </row>
    <row r="66" spans="1:7" x14ac:dyDescent="0.2">
      <c r="A66" s="45">
        <f>A65+1</f>
        <v>44</v>
      </c>
      <c r="B66" s="171"/>
      <c r="C66" s="172"/>
      <c r="D66" s="173"/>
      <c r="E66" s="172"/>
      <c r="F66" s="170" t="s">
        <v>163</v>
      </c>
      <c r="G66" s="132" t="str">
        <f t="shared" si="10"/>
        <v xml:space="preserve">$   - </v>
      </c>
    </row>
    <row r="67" spans="1:7" x14ac:dyDescent="0.2">
      <c r="A67" s="45">
        <f t="shared" ref="A67:A75" si="11">A66+1</f>
        <v>45</v>
      </c>
      <c r="B67" s="171"/>
      <c r="C67" s="172"/>
      <c r="D67" s="174"/>
      <c r="E67" s="175"/>
      <c r="F67" s="170" t="s">
        <v>163</v>
      </c>
      <c r="G67" s="132" t="str">
        <f t="shared" si="10"/>
        <v xml:space="preserve">$   - </v>
      </c>
    </row>
    <row r="68" spans="1:7" x14ac:dyDescent="0.2">
      <c r="A68" s="45">
        <f t="shared" si="11"/>
        <v>46</v>
      </c>
      <c r="B68" s="171"/>
      <c r="C68" s="172"/>
      <c r="D68" s="175"/>
      <c r="E68" s="175"/>
      <c r="F68" s="170" t="s">
        <v>163</v>
      </c>
      <c r="G68" s="132" t="str">
        <f t="shared" si="10"/>
        <v xml:space="preserve">$   - </v>
      </c>
    </row>
    <row r="69" spans="1:7" x14ac:dyDescent="0.2">
      <c r="A69" s="45">
        <f t="shared" si="11"/>
        <v>47</v>
      </c>
      <c r="B69" s="171"/>
      <c r="C69" s="172"/>
      <c r="D69" s="174"/>
      <c r="E69" s="175"/>
      <c r="F69" s="170" t="s">
        <v>163</v>
      </c>
      <c r="G69" s="132" t="str">
        <f t="shared" si="10"/>
        <v xml:space="preserve">$   - </v>
      </c>
    </row>
    <row r="70" spans="1:7" x14ac:dyDescent="0.2">
      <c r="A70" s="45">
        <f t="shared" si="11"/>
        <v>48</v>
      </c>
      <c r="B70" s="171"/>
      <c r="C70" s="172"/>
      <c r="D70" s="174"/>
      <c r="E70" s="175"/>
      <c r="F70" s="170" t="s">
        <v>163</v>
      </c>
      <c r="G70" s="132" t="str">
        <f t="shared" si="10"/>
        <v xml:space="preserve">$   - </v>
      </c>
    </row>
    <row r="71" spans="1:7" x14ac:dyDescent="0.2">
      <c r="A71" s="45">
        <f t="shared" si="11"/>
        <v>49</v>
      </c>
      <c r="B71" s="171"/>
      <c r="C71" s="172"/>
      <c r="D71" s="174"/>
      <c r="E71" s="175"/>
      <c r="F71" s="170" t="s">
        <v>163</v>
      </c>
      <c r="G71" s="132" t="str">
        <f t="shared" si="10"/>
        <v xml:space="preserve">$   - </v>
      </c>
    </row>
    <row r="72" spans="1:7" x14ac:dyDescent="0.2">
      <c r="A72" s="45">
        <f t="shared" si="11"/>
        <v>50</v>
      </c>
      <c r="B72" s="171"/>
      <c r="C72" s="172"/>
      <c r="D72" s="173"/>
      <c r="E72" s="172"/>
      <c r="F72" s="170" t="s">
        <v>163</v>
      </c>
      <c r="G72" s="132" t="str">
        <f t="shared" si="10"/>
        <v xml:space="preserve">$   - </v>
      </c>
    </row>
    <row r="73" spans="1:7" x14ac:dyDescent="0.2">
      <c r="A73" s="45">
        <f t="shared" si="11"/>
        <v>51</v>
      </c>
      <c r="B73" s="171"/>
      <c r="C73" s="172"/>
      <c r="D73" s="173"/>
      <c r="E73" s="172"/>
      <c r="F73" s="170" t="s">
        <v>163</v>
      </c>
      <c r="G73" s="132" t="str">
        <f t="shared" si="10"/>
        <v xml:space="preserve">$   - </v>
      </c>
    </row>
    <row r="74" spans="1:7" x14ac:dyDescent="0.2">
      <c r="A74" s="45">
        <f t="shared" si="11"/>
        <v>52</v>
      </c>
      <c r="B74" s="171"/>
      <c r="C74" s="172"/>
      <c r="D74" s="174"/>
      <c r="E74" s="175"/>
      <c r="F74" s="170" t="s">
        <v>163</v>
      </c>
      <c r="G74" s="132" t="str">
        <f t="shared" si="10"/>
        <v xml:space="preserve">$   - </v>
      </c>
    </row>
    <row r="75" spans="1:7" x14ac:dyDescent="0.2">
      <c r="A75" s="45">
        <f t="shared" si="11"/>
        <v>53</v>
      </c>
      <c r="B75" s="290"/>
      <c r="C75" s="291"/>
      <c r="D75" s="292"/>
      <c r="E75" s="293"/>
      <c r="F75" s="180" t="s">
        <v>163</v>
      </c>
      <c r="G75" s="132" t="str">
        <f t="shared" si="10"/>
        <v xml:space="preserve">$   - </v>
      </c>
    </row>
    <row r="76" spans="1:7" s="39" customFormat="1" ht="15.75" thickBot="1" x14ac:dyDescent="0.25">
      <c r="A76" s="46" t="str">
        <f>A64</f>
        <v>F</v>
      </c>
      <c r="B76" s="324"/>
      <c r="C76" s="313"/>
      <c r="D76" s="313"/>
      <c r="E76" s="313"/>
      <c r="F76" s="282" t="s">
        <v>32</v>
      </c>
      <c r="G76" s="70">
        <f>SUM(G65:G75)</f>
        <v>0</v>
      </c>
    </row>
    <row r="77" spans="1:7" ht="36" customHeight="1" thickTop="1" x14ac:dyDescent="0.2">
      <c r="A77" s="51"/>
      <c r="B77" s="52" t="s">
        <v>43</v>
      </c>
      <c r="C77" s="53"/>
      <c r="D77" s="53"/>
      <c r="E77" s="53"/>
      <c r="F77" s="283"/>
      <c r="G77" s="63"/>
    </row>
    <row r="78" spans="1:7" s="39" customFormat="1" ht="32.1" customHeight="1" x14ac:dyDescent="0.2">
      <c r="A78" s="322" t="s">
        <v>44</v>
      </c>
      <c r="B78" s="323"/>
      <c r="C78" s="323"/>
      <c r="D78" s="323"/>
      <c r="E78" s="323"/>
      <c r="F78" s="284"/>
      <c r="G78" s="64"/>
    </row>
    <row r="79" spans="1:7" ht="30" customHeight="1" thickBot="1" x14ac:dyDescent="0.25">
      <c r="A79" s="46" t="str">
        <f>A7</f>
        <v>A</v>
      </c>
      <c r="B79" s="312" t="str">
        <f>B7</f>
        <v xml:space="preserve">(INSERT TYPE OF Goods or Services) </v>
      </c>
      <c r="C79" s="313"/>
      <c r="D79" s="313"/>
      <c r="E79" s="314"/>
      <c r="F79" s="285" t="s">
        <v>32</v>
      </c>
      <c r="G79" s="47">
        <f>G15</f>
        <v>0</v>
      </c>
    </row>
    <row r="80" spans="1:7" ht="30" customHeight="1" thickTop="1" thickBot="1" x14ac:dyDescent="0.25">
      <c r="A80" s="46" t="str">
        <f>A17</f>
        <v>B</v>
      </c>
      <c r="B80" s="315" t="str">
        <f>B17</f>
        <v xml:space="preserve">(INSERT TYPE OF Goods or Services) </v>
      </c>
      <c r="C80" s="316"/>
      <c r="D80" s="316"/>
      <c r="E80" s="317"/>
      <c r="F80" s="285" t="s">
        <v>32</v>
      </c>
      <c r="G80" s="47">
        <f>G27</f>
        <v>0</v>
      </c>
    </row>
    <row r="81" spans="1:7" ht="30" customHeight="1" thickTop="1" thickBot="1" x14ac:dyDescent="0.25">
      <c r="A81" s="46" t="str">
        <f>A29</f>
        <v>C</v>
      </c>
      <c r="B81" s="315" t="str">
        <f>B29</f>
        <v xml:space="preserve">(INSERT TYPE OF Goods or Services) </v>
      </c>
      <c r="C81" s="316"/>
      <c r="D81" s="316"/>
      <c r="E81" s="317"/>
      <c r="F81" s="285" t="s">
        <v>32</v>
      </c>
      <c r="G81" s="47">
        <f>G39</f>
        <v>0</v>
      </c>
    </row>
    <row r="82" spans="1:7" ht="30" customHeight="1" thickTop="1" thickBot="1" x14ac:dyDescent="0.25">
      <c r="A82" s="46" t="str">
        <f>A41</f>
        <v>D</v>
      </c>
      <c r="B82" s="315" t="str">
        <f>+B41</f>
        <v xml:space="preserve">(INSERT TYPE OF Goods or Services) </v>
      </c>
      <c r="C82" s="316"/>
      <c r="D82" s="316"/>
      <c r="E82" s="317"/>
      <c r="F82" s="285" t="s">
        <v>32</v>
      </c>
      <c r="G82" s="47">
        <f>G49</f>
        <v>0</v>
      </c>
    </row>
    <row r="83" spans="1:7" ht="30" customHeight="1" thickTop="1" thickBot="1" x14ac:dyDescent="0.25">
      <c r="A83" s="46" t="str">
        <f>A51</f>
        <v>E</v>
      </c>
      <c r="B83" s="54" t="str">
        <f>B51</f>
        <v xml:space="preserve">(INSERT TYPE OF Goods or Services) </v>
      </c>
      <c r="C83" s="55"/>
      <c r="D83" s="55"/>
      <c r="E83" s="55"/>
      <c r="F83" s="285" t="s">
        <v>32</v>
      </c>
      <c r="G83" s="47">
        <f>G62</f>
        <v>0</v>
      </c>
    </row>
    <row r="84" spans="1:7" ht="30" customHeight="1" thickTop="1" thickBot="1" x14ac:dyDescent="0.25">
      <c r="A84" s="56" t="str">
        <f>A64</f>
        <v>F</v>
      </c>
      <c r="B84" s="54" t="str">
        <f>+B64</f>
        <v xml:space="preserve">(INSERT TYPE OF Goods or Services) </v>
      </c>
      <c r="C84" s="55"/>
      <c r="D84" s="55"/>
      <c r="E84" s="55"/>
      <c r="F84" s="285" t="s">
        <v>32</v>
      </c>
      <c r="G84" s="47">
        <f>G76</f>
        <v>0</v>
      </c>
    </row>
    <row r="85" spans="1:7" ht="22.5" customHeight="1" thickTop="1" thickBot="1" x14ac:dyDescent="0.25">
      <c r="A85" s="57"/>
      <c r="B85" s="58"/>
      <c r="C85" s="59"/>
      <c r="D85" s="60"/>
      <c r="E85" s="60"/>
      <c r="F85" s="286"/>
      <c r="G85" s="61"/>
    </row>
    <row r="86" spans="1:7" ht="37.9" customHeight="1" thickTop="1" x14ac:dyDescent="0.2">
      <c r="A86" s="318" t="s">
        <v>45</v>
      </c>
      <c r="B86" s="319"/>
      <c r="C86" s="319"/>
      <c r="D86" s="319"/>
      <c r="E86" s="319"/>
      <c r="F86" s="320">
        <f>SUM(G79:G84)</f>
        <v>0</v>
      </c>
      <c r="G86" s="321"/>
    </row>
    <row r="87" spans="1:7" ht="15.75" customHeight="1" x14ac:dyDescent="0.2">
      <c r="A87" s="38"/>
      <c r="B87" s="36"/>
      <c r="C87" s="37"/>
      <c r="D87" s="36"/>
      <c r="E87" s="36"/>
      <c r="F87" s="287"/>
      <c r="G87" s="35"/>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0:D11"/>
    </sheetView>
  </sheetViews>
  <sheetFormatPr defaultColWidth="13.5703125" defaultRowHeight="15" x14ac:dyDescent="0.2"/>
  <cols>
    <col min="1" max="1" width="14.42578125" style="210" hidden="1" customWidth="1"/>
    <col min="2" max="2" width="11.28515625" style="188" customWidth="1"/>
    <col min="3" max="3" width="47.28515625" style="184" customWidth="1"/>
    <col min="4" max="4" width="16.42578125" style="211" customWidth="1"/>
    <col min="5" max="5" width="8.7109375" style="184" customWidth="1"/>
    <col min="6" max="6" width="15.140625" style="189" customWidth="1"/>
    <col min="7" max="7" width="15.140625" style="210" customWidth="1"/>
    <col min="8" max="8" width="21.5703125" style="210" customWidth="1"/>
    <col min="9" max="9" width="16.5703125" style="184" customWidth="1"/>
    <col min="10" max="10" width="48.28515625" style="184" customWidth="1"/>
    <col min="11" max="16384" width="13.5703125" style="184"/>
  </cols>
  <sheetData>
    <row r="1" spans="1:9" ht="15.75" x14ac:dyDescent="0.2">
      <c r="A1" s="182"/>
      <c r="B1" s="212" t="s">
        <v>19</v>
      </c>
      <c r="C1" s="213"/>
      <c r="D1" s="213"/>
      <c r="E1" s="213"/>
      <c r="F1" s="214"/>
      <c r="G1" s="215"/>
      <c r="H1" s="183"/>
    </row>
    <row r="2" spans="1:9" x14ac:dyDescent="0.2">
      <c r="A2" s="185"/>
      <c r="B2" s="216" t="s">
        <v>46</v>
      </c>
      <c r="C2" s="217"/>
      <c r="D2" s="217"/>
      <c r="E2" s="217"/>
      <c r="F2" s="218"/>
      <c r="G2" s="219"/>
      <c r="H2" s="186"/>
    </row>
    <row r="3" spans="1:9" x14ac:dyDescent="0.2">
      <c r="A3" s="187"/>
      <c r="B3" s="220" t="s">
        <v>2</v>
      </c>
      <c r="C3" s="221"/>
      <c r="D3" s="221"/>
      <c r="E3" s="221"/>
      <c r="F3" s="222"/>
      <c r="G3" s="223"/>
      <c r="H3" s="190"/>
    </row>
    <row r="4" spans="1:9" x14ac:dyDescent="0.2">
      <c r="A4" s="191" t="s">
        <v>47</v>
      </c>
      <c r="B4" s="224" t="s">
        <v>20</v>
      </c>
      <c r="C4" s="225" t="s">
        <v>21</v>
      </c>
      <c r="D4" s="226" t="s">
        <v>22</v>
      </c>
      <c r="E4" s="227" t="s">
        <v>23</v>
      </c>
      <c r="F4" s="228" t="s">
        <v>24</v>
      </c>
      <c r="G4" s="229" t="s">
        <v>25</v>
      </c>
      <c r="H4" s="192" t="s">
        <v>26</v>
      </c>
    </row>
    <row r="5" spans="1:9" ht="15.75" thickBot="1" x14ac:dyDescent="0.25">
      <c r="A5" s="193"/>
      <c r="B5" s="230"/>
      <c r="C5" s="231"/>
      <c r="D5" s="232" t="s">
        <v>27</v>
      </c>
      <c r="E5" s="233"/>
      <c r="F5" s="234" t="s">
        <v>28</v>
      </c>
      <c r="G5" s="235"/>
      <c r="H5" s="194"/>
    </row>
    <row r="6" spans="1:9" ht="36" customHeight="1" thickTop="1" x14ac:dyDescent="0.2">
      <c r="A6" s="195" t="s">
        <v>48</v>
      </c>
      <c r="B6" s="236">
        <v>1</v>
      </c>
      <c r="C6" s="237" t="s">
        <v>49</v>
      </c>
      <c r="D6" s="238" t="s">
        <v>50</v>
      </c>
      <c r="E6" s="239" t="s">
        <v>51</v>
      </c>
      <c r="F6" s="240">
        <v>15500</v>
      </c>
      <c r="G6" s="17" t="s">
        <v>162</v>
      </c>
      <c r="H6" s="196" t="str">
        <f>IF(OR(ISTEXT(G6),ISBLANK(G6)), "$   - ",ROUND(F6*G6,2))</f>
        <v xml:space="preserve">$   - </v>
      </c>
      <c r="I6" s="197"/>
    </row>
    <row r="7" spans="1:9" ht="36" customHeight="1" x14ac:dyDescent="0.2">
      <c r="A7" s="195"/>
      <c r="B7" s="236">
        <v>2</v>
      </c>
      <c r="C7" s="237" t="s">
        <v>52</v>
      </c>
      <c r="D7" s="238" t="s">
        <v>53</v>
      </c>
      <c r="E7" s="239" t="s">
        <v>54</v>
      </c>
      <c r="F7" s="240">
        <v>40</v>
      </c>
      <c r="G7" s="17" t="s">
        <v>162</v>
      </c>
      <c r="H7" s="196" t="str">
        <f t="shared" ref="H7:H34" si="0">IF(OR(ISTEXT(G7),ISBLANK(G7)), "$   - ",ROUND(F7*G7,2))</f>
        <v xml:space="preserve">$   - </v>
      </c>
      <c r="I7" s="197"/>
    </row>
    <row r="8" spans="1:9" ht="36" customHeight="1" x14ac:dyDescent="0.2">
      <c r="A8" s="198" t="s">
        <v>55</v>
      </c>
      <c r="B8" s="236">
        <v>3</v>
      </c>
      <c r="C8" s="237" t="s">
        <v>56</v>
      </c>
      <c r="D8" s="238" t="s">
        <v>57</v>
      </c>
      <c r="E8" s="239" t="s">
        <v>58</v>
      </c>
      <c r="F8" s="240">
        <v>18500</v>
      </c>
      <c r="G8" s="17" t="s">
        <v>162</v>
      </c>
      <c r="H8" s="196" t="str">
        <f t="shared" si="0"/>
        <v xml:space="preserve">$   - </v>
      </c>
      <c r="I8" s="197"/>
    </row>
    <row r="9" spans="1:9" ht="36" customHeight="1" x14ac:dyDescent="0.2">
      <c r="A9" s="198" t="s">
        <v>59</v>
      </c>
      <c r="B9" s="236">
        <v>4</v>
      </c>
      <c r="C9" s="237" t="s">
        <v>60</v>
      </c>
      <c r="D9" s="238" t="s">
        <v>57</v>
      </c>
      <c r="E9" s="239" t="s">
        <v>51</v>
      </c>
      <c r="F9" s="240">
        <v>2000</v>
      </c>
      <c r="G9" s="17" t="s">
        <v>162</v>
      </c>
      <c r="H9" s="196" t="str">
        <f t="shared" si="0"/>
        <v xml:space="preserve">$   - </v>
      </c>
    </row>
    <row r="10" spans="1:9" ht="36" customHeight="1" x14ac:dyDescent="0.2">
      <c r="A10" s="195" t="s">
        <v>61</v>
      </c>
      <c r="B10" s="236">
        <v>5</v>
      </c>
      <c r="C10" s="237" t="s">
        <v>62</v>
      </c>
      <c r="D10" s="238" t="s">
        <v>57</v>
      </c>
      <c r="E10" s="239" t="s">
        <v>58</v>
      </c>
      <c r="F10" s="240">
        <v>350</v>
      </c>
      <c r="G10" s="17" t="s">
        <v>162</v>
      </c>
      <c r="H10" s="196" t="str">
        <f t="shared" si="0"/>
        <v xml:space="preserve">$   - </v>
      </c>
    </row>
    <row r="11" spans="1:9" ht="36" customHeight="1" x14ac:dyDescent="0.2">
      <c r="A11" s="198" t="s">
        <v>63</v>
      </c>
      <c r="B11" s="236">
        <v>6</v>
      </c>
      <c r="C11" s="237" t="s">
        <v>64</v>
      </c>
      <c r="D11" s="241" t="s">
        <v>65</v>
      </c>
      <c r="E11" s="239" t="s">
        <v>58</v>
      </c>
      <c r="F11" s="240">
        <v>17500</v>
      </c>
      <c r="G11" s="17" t="s">
        <v>162</v>
      </c>
      <c r="H11" s="196" t="str">
        <f t="shared" si="0"/>
        <v xml:space="preserve">$   - </v>
      </c>
    </row>
    <row r="12" spans="1:9" ht="36" customHeight="1" x14ac:dyDescent="0.2">
      <c r="A12" s="198" t="s">
        <v>66</v>
      </c>
      <c r="B12" s="236">
        <v>7</v>
      </c>
      <c r="C12" s="237" t="s">
        <v>67</v>
      </c>
      <c r="D12" s="241" t="s">
        <v>68</v>
      </c>
      <c r="E12" s="239" t="s">
        <v>58</v>
      </c>
      <c r="F12" s="240">
        <v>5300</v>
      </c>
      <c r="G12" s="17" t="s">
        <v>162</v>
      </c>
      <c r="H12" s="196" t="str">
        <f t="shared" si="0"/>
        <v xml:space="preserve">$   - </v>
      </c>
    </row>
    <row r="13" spans="1:9" ht="36" customHeight="1" x14ac:dyDescent="0.2">
      <c r="A13" s="199" t="s">
        <v>69</v>
      </c>
      <c r="B13" s="236">
        <v>8</v>
      </c>
      <c r="C13" s="237" t="s">
        <v>70</v>
      </c>
      <c r="D13" s="241" t="s">
        <v>71</v>
      </c>
      <c r="E13" s="239" t="s">
        <v>10</v>
      </c>
      <c r="F13" s="240">
        <v>10</v>
      </c>
      <c r="G13" s="17" t="s">
        <v>162</v>
      </c>
      <c r="H13" s="196" t="str">
        <f t="shared" si="0"/>
        <v xml:space="preserve">$   - </v>
      </c>
      <c r="I13" s="197"/>
    </row>
    <row r="14" spans="1:9" ht="36" customHeight="1" x14ac:dyDescent="0.2">
      <c r="A14" s="199" t="s">
        <v>72</v>
      </c>
      <c r="B14" s="236">
        <v>9</v>
      </c>
      <c r="C14" s="237" t="s">
        <v>73</v>
      </c>
      <c r="D14" s="241" t="s">
        <v>74</v>
      </c>
      <c r="E14" s="239" t="s">
        <v>58</v>
      </c>
      <c r="F14" s="240">
        <v>100</v>
      </c>
      <c r="G14" s="17" t="s">
        <v>162</v>
      </c>
      <c r="H14" s="196" t="str">
        <f t="shared" si="0"/>
        <v xml:space="preserve">$   - </v>
      </c>
    </row>
    <row r="15" spans="1:9" ht="36" customHeight="1" x14ac:dyDescent="0.2">
      <c r="A15" s="199" t="s">
        <v>75</v>
      </c>
      <c r="B15" s="236">
        <v>10</v>
      </c>
      <c r="C15" s="237" t="s">
        <v>76</v>
      </c>
      <c r="D15" s="241" t="s">
        <v>77</v>
      </c>
      <c r="E15" s="239" t="s">
        <v>10</v>
      </c>
      <c r="F15" s="242">
        <v>54</v>
      </c>
      <c r="G15" s="17" t="s">
        <v>162</v>
      </c>
      <c r="H15" s="196" t="str">
        <f t="shared" si="0"/>
        <v xml:space="preserve">$   - </v>
      </c>
    </row>
    <row r="16" spans="1:9" ht="36" customHeight="1" x14ac:dyDescent="0.2">
      <c r="A16" s="199"/>
      <c r="B16" s="236">
        <v>11</v>
      </c>
      <c r="C16" s="237" t="s">
        <v>78</v>
      </c>
      <c r="D16" s="241" t="s">
        <v>79</v>
      </c>
      <c r="E16" s="239" t="s">
        <v>10</v>
      </c>
      <c r="F16" s="242">
        <v>3</v>
      </c>
      <c r="G16" s="17" t="s">
        <v>162</v>
      </c>
      <c r="H16" s="196" t="str">
        <f t="shared" si="0"/>
        <v xml:space="preserve">$   - </v>
      </c>
    </row>
    <row r="17" spans="1:8" ht="36" customHeight="1" x14ac:dyDescent="0.2">
      <c r="A17" s="200"/>
      <c r="B17" s="236">
        <v>12</v>
      </c>
      <c r="C17" s="237" t="s">
        <v>80</v>
      </c>
      <c r="D17" s="241" t="s">
        <v>81</v>
      </c>
      <c r="E17" s="239" t="s">
        <v>10</v>
      </c>
      <c r="F17" s="242">
        <v>5</v>
      </c>
      <c r="G17" s="17" t="s">
        <v>162</v>
      </c>
      <c r="H17" s="196" t="str">
        <f t="shared" si="0"/>
        <v xml:space="preserve">$   - </v>
      </c>
    </row>
    <row r="18" spans="1:8" ht="36" customHeight="1" x14ac:dyDescent="0.2">
      <c r="A18" s="195" t="s">
        <v>82</v>
      </c>
      <c r="B18" s="236">
        <v>14</v>
      </c>
      <c r="C18" s="237" t="s">
        <v>83</v>
      </c>
      <c r="D18" s="241" t="s">
        <v>71</v>
      </c>
      <c r="E18" s="239" t="s">
        <v>58</v>
      </c>
      <c r="F18" s="242">
        <v>12200</v>
      </c>
      <c r="G18" s="17" t="s">
        <v>162</v>
      </c>
      <c r="H18" s="196" t="str">
        <f t="shared" si="0"/>
        <v xml:space="preserve">$   - </v>
      </c>
    </row>
    <row r="19" spans="1:8" ht="36" customHeight="1" x14ac:dyDescent="0.2">
      <c r="A19" s="195" t="s">
        <v>84</v>
      </c>
      <c r="B19" s="236">
        <v>15</v>
      </c>
      <c r="C19" s="237" t="s">
        <v>85</v>
      </c>
      <c r="D19" s="241" t="s">
        <v>71</v>
      </c>
      <c r="E19" s="239" t="s">
        <v>58</v>
      </c>
      <c r="F19" s="242">
        <v>850</v>
      </c>
      <c r="G19" s="17" t="s">
        <v>162</v>
      </c>
      <c r="H19" s="196" t="str">
        <f t="shared" si="0"/>
        <v xml:space="preserve">$   - </v>
      </c>
    </row>
    <row r="20" spans="1:8" ht="36" customHeight="1" x14ac:dyDescent="0.2">
      <c r="A20" s="201" t="s">
        <v>86</v>
      </c>
      <c r="B20" s="236">
        <v>16</v>
      </c>
      <c r="C20" s="237" t="s">
        <v>87</v>
      </c>
      <c r="D20" s="241" t="s">
        <v>88</v>
      </c>
      <c r="E20" s="239" t="s">
        <v>58</v>
      </c>
      <c r="F20" s="242">
        <v>50</v>
      </c>
      <c r="G20" s="17" t="s">
        <v>162</v>
      </c>
      <c r="H20" s="196" t="str">
        <f t="shared" si="0"/>
        <v xml:space="preserve">$   - </v>
      </c>
    </row>
    <row r="21" spans="1:8" ht="36" customHeight="1" x14ac:dyDescent="0.2">
      <c r="A21" s="201" t="s">
        <v>89</v>
      </c>
      <c r="B21" s="236">
        <v>17</v>
      </c>
      <c r="C21" s="237" t="s">
        <v>90</v>
      </c>
      <c r="D21" s="241" t="s">
        <v>91</v>
      </c>
      <c r="E21" s="239" t="s">
        <v>58</v>
      </c>
      <c r="F21" s="242">
        <v>50</v>
      </c>
      <c r="G21" s="17" t="s">
        <v>162</v>
      </c>
      <c r="H21" s="196" t="str">
        <f t="shared" si="0"/>
        <v xml:space="preserve">$   - </v>
      </c>
    </row>
    <row r="22" spans="1:8" ht="36" customHeight="1" x14ac:dyDescent="0.2">
      <c r="A22" s="195" t="s">
        <v>92</v>
      </c>
      <c r="B22" s="236">
        <v>19</v>
      </c>
      <c r="C22" s="237" t="s">
        <v>93</v>
      </c>
      <c r="D22" s="241" t="s">
        <v>94</v>
      </c>
      <c r="E22" s="239" t="s">
        <v>10</v>
      </c>
      <c r="F22" s="242">
        <v>1</v>
      </c>
      <c r="G22" s="17" t="s">
        <v>162</v>
      </c>
      <c r="H22" s="196" t="str">
        <f t="shared" si="0"/>
        <v xml:space="preserve">$   - </v>
      </c>
    </row>
    <row r="23" spans="1:8" ht="36" customHeight="1" x14ac:dyDescent="0.2">
      <c r="A23" s="195" t="s">
        <v>92</v>
      </c>
      <c r="B23" s="236">
        <v>20</v>
      </c>
      <c r="C23" s="237" t="s">
        <v>95</v>
      </c>
      <c r="D23" s="241" t="s">
        <v>94</v>
      </c>
      <c r="E23" s="239" t="s">
        <v>10</v>
      </c>
      <c r="F23" s="242">
        <v>19</v>
      </c>
      <c r="G23" s="17" t="s">
        <v>162</v>
      </c>
      <c r="H23" s="196" t="str">
        <f t="shared" si="0"/>
        <v xml:space="preserve">$   - </v>
      </c>
    </row>
    <row r="24" spans="1:8" ht="36" customHeight="1" x14ac:dyDescent="0.2">
      <c r="A24" s="195"/>
      <c r="B24" s="236">
        <v>21</v>
      </c>
      <c r="C24" s="237" t="s">
        <v>96</v>
      </c>
      <c r="D24" s="241" t="s">
        <v>97</v>
      </c>
      <c r="E24" s="239" t="s">
        <v>10</v>
      </c>
      <c r="F24" s="242">
        <v>2</v>
      </c>
      <c r="G24" s="17" t="s">
        <v>162</v>
      </c>
      <c r="H24" s="196" t="str">
        <f t="shared" si="0"/>
        <v xml:space="preserve">$   - </v>
      </c>
    </row>
    <row r="25" spans="1:8" ht="36" customHeight="1" x14ac:dyDescent="0.2">
      <c r="A25" s="195" t="s">
        <v>98</v>
      </c>
      <c r="B25" s="236">
        <v>22</v>
      </c>
      <c r="C25" s="237" t="s">
        <v>99</v>
      </c>
      <c r="D25" s="241" t="s">
        <v>100</v>
      </c>
      <c r="E25" s="239" t="s">
        <v>10</v>
      </c>
      <c r="F25" s="242">
        <v>1</v>
      </c>
      <c r="G25" s="17" t="s">
        <v>162</v>
      </c>
      <c r="H25" s="196" t="str">
        <f t="shared" si="0"/>
        <v xml:space="preserve">$   - </v>
      </c>
    </row>
    <row r="26" spans="1:8" ht="36" customHeight="1" x14ac:dyDescent="0.2">
      <c r="A26" s="195" t="s">
        <v>101</v>
      </c>
      <c r="B26" s="236">
        <v>23</v>
      </c>
      <c r="C26" s="237" t="s">
        <v>102</v>
      </c>
      <c r="D26" s="241" t="s">
        <v>103</v>
      </c>
      <c r="E26" s="239" t="s">
        <v>10</v>
      </c>
      <c r="F26" s="242">
        <v>17</v>
      </c>
      <c r="G26" s="17" t="s">
        <v>162</v>
      </c>
      <c r="H26" s="196" t="str">
        <f t="shared" si="0"/>
        <v xml:space="preserve">$   - </v>
      </c>
    </row>
    <row r="27" spans="1:8" ht="36" customHeight="1" x14ac:dyDescent="0.2">
      <c r="A27" s="195" t="s">
        <v>104</v>
      </c>
      <c r="B27" s="236">
        <v>25</v>
      </c>
      <c r="C27" s="237" t="s">
        <v>105</v>
      </c>
      <c r="D27" s="241" t="s">
        <v>106</v>
      </c>
      <c r="E27" s="239" t="s">
        <v>10</v>
      </c>
      <c r="F27" s="242">
        <v>11</v>
      </c>
      <c r="G27" s="17" t="s">
        <v>162</v>
      </c>
      <c r="H27" s="196" t="str">
        <f t="shared" si="0"/>
        <v xml:space="preserve">$   - </v>
      </c>
    </row>
    <row r="28" spans="1:8" ht="36" customHeight="1" x14ac:dyDescent="0.2">
      <c r="A28" s="195" t="s">
        <v>107</v>
      </c>
      <c r="B28" s="236">
        <v>26</v>
      </c>
      <c r="C28" s="237" t="s">
        <v>108</v>
      </c>
      <c r="D28" s="241" t="s">
        <v>106</v>
      </c>
      <c r="E28" s="239" t="s">
        <v>10</v>
      </c>
      <c r="F28" s="242">
        <v>2</v>
      </c>
      <c r="G28" s="17" t="s">
        <v>162</v>
      </c>
      <c r="H28" s="196" t="str">
        <f t="shared" si="0"/>
        <v xml:space="preserve">$   - </v>
      </c>
    </row>
    <row r="29" spans="1:8" ht="36" customHeight="1" x14ac:dyDescent="0.2">
      <c r="A29" s="195"/>
      <c r="B29" s="236">
        <v>27</v>
      </c>
      <c r="C29" s="237" t="s">
        <v>109</v>
      </c>
      <c r="D29" s="241" t="s">
        <v>103</v>
      </c>
      <c r="E29" s="239" t="s">
        <v>110</v>
      </c>
      <c r="F29" s="242">
        <v>2</v>
      </c>
      <c r="G29" s="17" t="s">
        <v>162</v>
      </c>
      <c r="H29" s="196" t="str">
        <f t="shared" si="0"/>
        <v xml:space="preserve">$   - </v>
      </c>
    </row>
    <row r="30" spans="1:8" ht="36" customHeight="1" x14ac:dyDescent="0.2">
      <c r="A30" s="195"/>
      <c r="B30" s="236">
        <v>28</v>
      </c>
      <c r="C30" s="237" t="s">
        <v>111</v>
      </c>
      <c r="D30" s="241" t="s">
        <v>103</v>
      </c>
      <c r="E30" s="239" t="s">
        <v>10</v>
      </c>
      <c r="F30" s="242">
        <v>10</v>
      </c>
      <c r="G30" s="17" t="s">
        <v>162</v>
      </c>
      <c r="H30" s="196" t="str">
        <f t="shared" si="0"/>
        <v xml:space="preserve">$   - </v>
      </c>
    </row>
    <row r="31" spans="1:8" ht="36" customHeight="1" x14ac:dyDescent="0.2">
      <c r="A31" s="195" t="s">
        <v>112</v>
      </c>
      <c r="B31" s="236">
        <v>29</v>
      </c>
      <c r="C31" s="237" t="s">
        <v>113</v>
      </c>
      <c r="D31" s="241" t="s">
        <v>106</v>
      </c>
      <c r="E31" s="239" t="s">
        <v>10</v>
      </c>
      <c r="F31" s="242">
        <v>32</v>
      </c>
      <c r="G31" s="17" t="s">
        <v>162</v>
      </c>
      <c r="H31" s="196" t="str">
        <f t="shared" si="0"/>
        <v xml:space="preserve">$   - </v>
      </c>
    </row>
    <row r="32" spans="1:8" ht="36" customHeight="1" x14ac:dyDescent="0.2">
      <c r="A32" s="199" t="s">
        <v>114</v>
      </c>
      <c r="B32" s="236">
        <v>31</v>
      </c>
      <c r="C32" s="237" t="s">
        <v>115</v>
      </c>
      <c r="D32" s="241" t="s">
        <v>116</v>
      </c>
      <c r="E32" s="239" t="s">
        <v>117</v>
      </c>
      <c r="F32" s="242">
        <v>250</v>
      </c>
      <c r="G32" s="243" t="s">
        <v>162</v>
      </c>
      <c r="H32" s="196" t="str">
        <f t="shared" si="0"/>
        <v xml:space="preserve">$   - </v>
      </c>
    </row>
    <row r="33" spans="1:8" ht="36" customHeight="1" x14ac:dyDescent="0.2">
      <c r="A33" s="199" t="s">
        <v>118</v>
      </c>
      <c r="B33" s="236">
        <v>32</v>
      </c>
      <c r="C33" s="237" t="s">
        <v>119</v>
      </c>
      <c r="D33" s="241"/>
      <c r="E33" s="239" t="s">
        <v>58</v>
      </c>
      <c r="F33" s="240">
        <v>100</v>
      </c>
      <c r="G33" s="17" t="s">
        <v>162</v>
      </c>
      <c r="H33" s="196" t="str">
        <f t="shared" si="0"/>
        <v xml:space="preserve">$   - </v>
      </c>
    </row>
    <row r="34" spans="1:8" ht="36" customHeight="1" thickBot="1" x14ac:dyDescent="0.25">
      <c r="A34" s="199" t="s">
        <v>120</v>
      </c>
      <c r="B34" s="236">
        <v>33</v>
      </c>
      <c r="C34" s="237" t="s">
        <v>121</v>
      </c>
      <c r="D34" s="241"/>
      <c r="E34" s="239" t="s">
        <v>58</v>
      </c>
      <c r="F34" s="240">
        <v>250</v>
      </c>
      <c r="G34" s="17" t="s">
        <v>162</v>
      </c>
      <c r="H34" s="196" t="str">
        <f t="shared" si="0"/>
        <v xml:space="preserve">$   - </v>
      </c>
    </row>
    <row r="35" spans="1:8" ht="48" customHeight="1" thickTop="1" x14ac:dyDescent="0.2">
      <c r="A35" s="202"/>
      <c r="B35" s="348" t="s">
        <v>45</v>
      </c>
      <c r="C35" s="349"/>
      <c r="D35" s="349"/>
      <c r="E35" s="349"/>
      <c r="F35" s="349"/>
      <c r="G35" s="350">
        <f>SUM(H6:H34)</f>
        <v>0</v>
      </c>
      <c r="H35" s="351"/>
    </row>
    <row r="36" spans="1:8" ht="15.95" customHeight="1" x14ac:dyDescent="0.2">
      <c r="A36" s="203"/>
      <c r="B36" s="204"/>
      <c r="C36" s="205"/>
      <c r="D36" s="206"/>
      <c r="E36" s="205"/>
      <c r="F36" s="207"/>
      <c r="G36" s="208"/>
      <c r="H36" s="209"/>
    </row>
  </sheetData>
  <sheetProtection sheet="1"/>
  <mergeCells count="2">
    <mergeCell ref="B35:F35"/>
    <mergeCell ref="G35:H35"/>
  </mergeCells>
  <conditionalFormatting sqref="D6:D24">
    <cfRule type="cellIs" dxfId="14" priority="21" stopIfTrue="1" operator="equal">
      <formula>"CW 2130-R11"</formula>
    </cfRule>
    <cfRule type="cellIs" dxfId="13" priority="22" stopIfTrue="1" operator="equal">
      <formula>"CW 3120-R2"</formula>
    </cfRule>
    <cfRule type="cellIs" dxfId="12" priority="23" stopIfTrue="1" operator="equal">
      <formula>"CW 3240-R7"</formula>
    </cfRule>
  </conditionalFormatting>
  <conditionalFormatting sqref="D8:D23">
    <cfRule type="cellIs" dxfId="11" priority="118" stopIfTrue="1" operator="equal">
      <formula>"CW 3120-R2"</formula>
    </cfRule>
    <cfRule type="cellIs" dxfId="10" priority="119" stopIfTrue="1" operator="equal">
      <formula>"CW 3240-R7"</formula>
    </cfRule>
  </conditionalFormatting>
  <conditionalFormatting sqref="D18:D25">
    <cfRule type="cellIs" dxfId="9" priority="115" stopIfTrue="1" operator="equal">
      <formula>"CW 2130-R11"</formula>
    </cfRule>
  </conditionalFormatting>
  <conditionalFormatting sqref="D25">
    <cfRule type="cellIs" dxfId="8" priority="116" stopIfTrue="1" operator="equal">
      <formula>"CW 3120-R2"</formula>
    </cfRule>
    <cfRule type="cellIs" dxfId="7" priority="117" stopIfTrue="1" operator="equal">
      <formula>"CW 3240-R7"</formula>
    </cfRule>
  </conditionalFormatting>
  <conditionalFormatting sqref="D26:D34">
    <cfRule type="cellIs" dxfId="6" priority="86" stopIfTrue="1" operator="equal">
      <formula>"CW 3120-R2"</formula>
    </cfRule>
    <cfRule type="cellIs" dxfId="5" priority="87" stopIfTrue="1" operator="equal">
      <formula>"CW 3240-R7"</formula>
    </cfRule>
  </conditionalFormatting>
  <conditionalFormatting sqref="D27:D34">
    <cfRule type="cellIs" dxfId="4" priority="79" stopIfTrue="1" operator="equal">
      <formula>"CW 2130-R11"</formula>
    </cfRule>
  </conditionalFormatting>
  <conditionalFormatting sqref="D28">
    <cfRule type="cellIs" dxfId="3" priority="199" stopIfTrue="1" operator="equal">
      <formula>"CW 3120-R2"</formula>
    </cfRule>
    <cfRule type="cellIs" dxfId="2" priority="200" stopIfTrue="1" operator="equal">
      <formula>"CW 3240-R7"</formula>
    </cfRule>
  </conditionalFormatting>
  <conditionalFormatting sqref="D29:D30">
    <cfRule type="cellIs" dxfId="1" priority="80" stopIfTrue="1" operator="equal">
      <formula>"CW 3120-R2"</formula>
    </cfRule>
    <cfRule type="cellIs" dxfId="0" priority="81"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zoomScaleNormal="100" zoomScaleSheetLayoutView="100" workbookViewId="0">
      <selection activeCell="F6" sqref="F6"/>
    </sheetView>
  </sheetViews>
  <sheetFormatPr defaultColWidth="9.140625" defaultRowHeight="12.75" x14ac:dyDescent="0.2"/>
  <cols>
    <col min="1" max="1" width="5.7109375" style="82" customWidth="1"/>
    <col min="2" max="2" width="28.5703125" style="82" customWidth="1"/>
    <col min="3" max="3" width="12.5703125" style="82" customWidth="1"/>
    <col min="4" max="4" width="13.7109375" style="84" customWidth="1"/>
    <col min="5" max="5" width="10.7109375" style="80" customWidth="1"/>
    <col min="6" max="6" width="12.42578125" style="81" customWidth="1"/>
    <col min="7" max="7" width="13.85546875" style="81" customWidth="1"/>
    <col min="8" max="16384" width="9.140625" style="82"/>
  </cols>
  <sheetData>
    <row r="1" spans="1:7" x14ac:dyDescent="0.2">
      <c r="A1" s="360"/>
      <c r="B1" s="360"/>
      <c r="C1" s="361" t="s">
        <v>122</v>
      </c>
      <c r="D1" s="361"/>
      <c r="E1" s="89"/>
      <c r="F1" s="90"/>
    </row>
    <row r="2" spans="1:7" x14ac:dyDescent="0.2">
      <c r="A2" s="362"/>
      <c r="B2" s="362"/>
      <c r="C2" s="361" t="s">
        <v>123</v>
      </c>
      <c r="D2" s="361"/>
      <c r="E2" s="89"/>
      <c r="F2" s="246"/>
      <c r="G2" s="83"/>
    </row>
    <row r="3" spans="1:7" x14ac:dyDescent="0.2">
      <c r="A3" s="362"/>
      <c r="B3" s="362"/>
      <c r="C3" s="247"/>
      <c r="D3" s="247"/>
      <c r="E3" s="89"/>
      <c r="F3" s="246"/>
      <c r="G3" s="83"/>
    </row>
    <row r="4" spans="1:7" x14ac:dyDescent="0.2">
      <c r="A4" s="86" t="s">
        <v>2</v>
      </c>
      <c r="B4" s="86"/>
      <c r="C4" s="86"/>
      <c r="D4" s="247"/>
      <c r="E4" s="89"/>
      <c r="F4" s="246"/>
      <c r="G4" s="83"/>
    </row>
    <row r="5" spans="1:7" ht="22.5" x14ac:dyDescent="0.2">
      <c r="A5" s="248" t="s">
        <v>3</v>
      </c>
      <c r="B5" s="248" t="s">
        <v>4</v>
      </c>
      <c r="C5" s="249" t="s">
        <v>5</v>
      </c>
      <c r="D5" s="249" t="s">
        <v>6</v>
      </c>
      <c r="E5" s="250" t="s">
        <v>7</v>
      </c>
      <c r="F5" s="251" t="s">
        <v>8</v>
      </c>
      <c r="G5" s="85" t="s">
        <v>9</v>
      </c>
    </row>
    <row r="6" spans="1:7" x14ac:dyDescent="0.2">
      <c r="A6" s="252">
        <v>1</v>
      </c>
      <c r="B6" s="253" t="s">
        <v>124</v>
      </c>
      <c r="C6" s="254" t="s">
        <v>125</v>
      </c>
      <c r="D6" s="254" t="s">
        <v>10</v>
      </c>
      <c r="E6" s="255">
        <v>1</v>
      </c>
      <c r="F6" s="244" t="s">
        <v>162</v>
      </c>
      <c r="G6" s="245" t="str">
        <f>IF(OR(ISTEXT(F6),ISBLANK(F6)),"$   -",ROUND(E6*F6,3))</f>
        <v>$   -</v>
      </c>
    </row>
    <row r="7" spans="1:7" x14ac:dyDescent="0.2">
      <c r="A7" s="256">
        <f>A6+1</f>
        <v>2</v>
      </c>
      <c r="B7" s="257" t="s">
        <v>126</v>
      </c>
      <c r="C7" s="258" t="s">
        <v>127</v>
      </c>
      <c r="D7" s="254" t="s">
        <v>10</v>
      </c>
      <c r="E7" s="255">
        <v>2</v>
      </c>
      <c r="F7" s="244" t="s">
        <v>162</v>
      </c>
      <c r="G7" s="245" t="str">
        <f t="shared" ref="G7:G8" si="0">IF(OR(ISTEXT(F7),ISBLANK(F7)),"$   -",ROUND(E7*F7,3))</f>
        <v>$   -</v>
      </c>
    </row>
    <row r="8" spans="1:7" ht="13.5" thickBot="1" x14ac:dyDescent="0.25">
      <c r="A8" s="256">
        <f>A7+1</f>
        <v>3</v>
      </c>
      <c r="B8" s="259" t="s">
        <v>128</v>
      </c>
      <c r="C8" s="258" t="s">
        <v>129</v>
      </c>
      <c r="D8" s="254" t="s">
        <v>10</v>
      </c>
      <c r="E8" s="255">
        <v>3</v>
      </c>
      <c r="F8" s="244" t="s">
        <v>162</v>
      </c>
      <c r="G8" s="245" t="str">
        <f t="shared" si="0"/>
        <v>$   -</v>
      </c>
    </row>
    <row r="9" spans="1:7" ht="15" thickTop="1" x14ac:dyDescent="0.2">
      <c r="A9" s="260"/>
      <c r="B9" s="261"/>
      <c r="C9" s="261"/>
      <c r="D9" s="262"/>
      <c r="E9" s="263"/>
      <c r="F9" s="264"/>
      <c r="G9" s="265"/>
    </row>
    <row r="10" spans="1:7" ht="14.25" x14ac:dyDescent="0.2">
      <c r="A10" s="266" t="s">
        <v>130</v>
      </c>
      <c r="B10" s="267"/>
      <c r="C10" s="267"/>
      <c r="D10" s="268"/>
      <c r="E10" s="127"/>
      <c r="F10" s="358"/>
      <c r="G10" s="359"/>
    </row>
    <row r="11" spans="1:7" ht="14.25" x14ac:dyDescent="0.2">
      <c r="A11" s="125" t="s">
        <v>131</v>
      </c>
      <c r="B11" s="86"/>
      <c r="C11" s="86"/>
      <c r="D11" s="126"/>
      <c r="E11" s="127"/>
      <c r="F11" s="353">
        <f>SUM(G6:G8)</f>
        <v>0</v>
      </c>
      <c r="G11" s="354"/>
    </row>
    <row r="12" spans="1:7" ht="14.25" x14ac:dyDescent="0.2">
      <c r="A12" s="128"/>
      <c r="B12" s="129"/>
      <c r="C12" s="129"/>
      <c r="D12" s="130"/>
      <c r="E12" s="131"/>
      <c r="F12" s="269"/>
      <c r="G12" s="129"/>
    </row>
    <row r="13" spans="1:7" x14ac:dyDescent="0.2">
      <c r="A13" s="270"/>
      <c r="B13" s="87"/>
      <c r="C13" s="87"/>
      <c r="D13" s="88"/>
      <c r="E13" s="89"/>
      <c r="F13" s="90"/>
      <c r="G13" s="91"/>
    </row>
    <row r="14" spans="1:7" x14ac:dyDescent="0.2">
      <c r="A14" s="271"/>
      <c r="B14" s="87"/>
      <c r="C14" s="87"/>
      <c r="D14" s="88"/>
      <c r="E14" s="92"/>
      <c r="F14" s="93"/>
      <c r="G14" s="94"/>
    </row>
    <row r="15" spans="1:7" x14ac:dyDescent="0.2">
      <c r="A15" s="271"/>
      <c r="B15" s="87"/>
      <c r="C15" s="87"/>
      <c r="D15" s="88"/>
      <c r="E15" s="355" t="s">
        <v>13</v>
      </c>
      <c r="F15" s="355"/>
      <c r="G15" s="95"/>
    </row>
    <row r="16" spans="1:7" x14ac:dyDescent="0.2">
      <c r="A16" s="272"/>
      <c r="B16" s="96"/>
      <c r="C16" s="96"/>
      <c r="D16" s="97"/>
      <c r="E16" s="92"/>
      <c r="F16" s="93"/>
      <c r="G16" s="94"/>
    </row>
    <row r="18" spans="1:7" x14ac:dyDescent="0.2">
      <c r="A18" s="273"/>
      <c r="B18" s="86"/>
      <c r="C18" s="86"/>
      <c r="D18" s="247"/>
      <c r="E18" s="89"/>
      <c r="F18" s="90"/>
      <c r="G18" s="90"/>
    </row>
    <row r="19" spans="1:7" x14ac:dyDescent="0.2">
      <c r="A19" s="98"/>
      <c r="B19" s="352"/>
      <c r="C19" s="352"/>
      <c r="D19" s="352"/>
      <c r="E19" s="352"/>
      <c r="F19" s="99"/>
      <c r="G19" s="99"/>
    </row>
    <row r="20" spans="1:7" x14ac:dyDescent="0.2">
      <c r="A20" s="98"/>
      <c r="B20" s="352"/>
      <c r="C20" s="352"/>
      <c r="D20" s="352"/>
      <c r="E20" s="352"/>
      <c r="F20" s="99"/>
      <c r="G20" s="99"/>
    </row>
    <row r="21" spans="1:7" x14ac:dyDescent="0.2">
      <c r="A21" s="98"/>
      <c r="B21" s="352"/>
      <c r="C21" s="352"/>
      <c r="D21" s="352"/>
      <c r="E21" s="352"/>
      <c r="F21" s="99"/>
      <c r="G21" s="99"/>
    </row>
    <row r="22" spans="1:7" ht="15" x14ac:dyDescent="0.25">
      <c r="A22" s="98"/>
      <c r="B22" s="356" t="s">
        <v>132</v>
      </c>
      <c r="C22" s="356"/>
      <c r="D22" s="356"/>
      <c r="E22" s="356"/>
      <c r="F22" s="99"/>
      <c r="G22" s="99"/>
    </row>
    <row r="23" spans="1:7" ht="43.5" customHeight="1" x14ac:dyDescent="0.2">
      <c r="A23" s="98"/>
      <c r="B23" s="352" t="s">
        <v>133</v>
      </c>
      <c r="C23" s="352"/>
      <c r="D23" s="352"/>
      <c r="E23" s="352"/>
      <c r="F23" s="99"/>
      <c r="G23" s="99"/>
    </row>
    <row r="24" spans="1:7" ht="22.5" customHeight="1" x14ac:dyDescent="0.2">
      <c r="A24" s="98"/>
      <c r="B24" s="352" t="s">
        <v>134</v>
      </c>
      <c r="C24" s="352"/>
      <c r="D24" s="352"/>
      <c r="E24" s="352"/>
      <c r="F24" s="99"/>
      <c r="G24" s="99"/>
    </row>
    <row r="25" spans="1:7" ht="32.25" customHeight="1" x14ac:dyDescent="0.2">
      <c r="A25" s="98"/>
      <c r="B25" s="352" t="s">
        <v>135</v>
      </c>
      <c r="C25" s="352"/>
      <c r="D25" s="352"/>
      <c r="E25" s="352"/>
      <c r="F25" s="99"/>
      <c r="G25" s="99"/>
    </row>
    <row r="26" spans="1:7" ht="42.75" customHeight="1" x14ac:dyDescent="0.2">
      <c r="A26" s="98"/>
      <c r="B26" s="352" t="s">
        <v>136</v>
      </c>
      <c r="C26" s="352"/>
      <c r="D26" s="352"/>
      <c r="E26" s="352"/>
      <c r="F26" s="99"/>
      <c r="G26" s="99"/>
    </row>
    <row r="27" spans="1:7" ht="23.25" customHeight="1" x14ac:dyDescent="0.2">
      <c r="A27" s="98"/>
      <c r="B27" s="357" t="s">
        <v>137</v>
      </c>
      <c r="C27" s="357"/>
      <c r="D27" s="357"/>
      <c r="E27" s="357"/>
      <c r="F27" s="99"/>
      <c r="G27" s="99"/>
    </row>
    <row r="28" spans="1:7" x14ac:dyDescent="0.2">
      <c r="A28" s="98"/>
      <c r="B28" s="86"/>
      <c r="C28" s="86"/>
      <c r="D28" s="247"/>
      <c r="E28" s="89"/>
      <c r="F28" s="99"/>
      <c r="G28" s="99"/>
    </row>
    <row r="29" spans="1:7" x14ac:dyDescent="0.2">
      <c r="A29" s="98"/>
      <c r="B29" s="352"/>
      <c r="C29" s="352"/>
      <c r="D29" s="352"/>
      <c r="E29" s="352"/>
      <c r="F29" s="99"/>
      <c r="G29" s="99"/>
    </row>
    <row r="30" spans="1:7" x14ac:dyDescent="0.2">
      <c r="A30" s="98"/>
      <c r="B30" s="352"/>
      <c r="C30" s="352"/>
      <c r="D30" s="352"/>
      <c r="E30" s="352"/>
      <c r="F30" s="99"/>
      <c r="G30" s="99"/>
    </row>
    <row r="31" spans="1:7" x14ac:dyDescent="0.2">
      <c r="A31" s="98"/>
      <c r="B31" s="352"/>
      <c r="C31" s="352"/>
      <c r="D31" s="352"/>
      <c r="E31" s="352"/>
      <c r="F31" s="99"/>
      <c r="G31" s="99"/>
    </row>
    <row r="32" spans="1:7" x14ac:dyDescent="0.2">
      <c r="A32" s="98"/>
      <c r="B32" s="352"/>
      <c r="C32" s="352"/>
      <c r="D32" s="352"/>
      <c r="E32" s="352"/>
      <c r="F32" s="99"/>
      <c r="G32" s="99"/>
    </row>
    <row r="33" spans="1:7" x14ac:dyDescent="0.2">
      <c r="A33" s="98"/>
      <c r="B33" s="352"/>
      <c r="C33" s="352"/>
      <c r="D33" s="352"/>
      <c r="E33" s="352"/>
      <c r="F33" s="99"/>
      <c r="G33" s="99"/>
    </row>
    <row r="34" spans="1:7" x14ac:dyDescent="0.2">
      <c r="A34" s="98"/>
      <c r="B34" s="352"/>
      <c r="C34" s="352"/>
      <c r="D34" s="352"/>
      <c r="E34" s="352"/>
      <c r="F34" s="99"/>
      <c r="G34" s="99"/>
    </row>
    <row r="35" spans="1:7" x14ac:dyDescent="0.2">
      <c r="A35" s="98"/>
      <c r="B35" s="352"/>
      <c r="C35" s="352"/>
      <c r="D35" s="352"/>
      <c r="E35" s="352"/>
      <c r="F35" s="99"/>
      <c r="G35" s="99"/>
    </row>
    <row r="36" spans="1:7" x14ac:dyDescent="0.2">
      <c r="A36" s="98"/>
      <c r="B36" s="352"/>
      <c r="C36" s="352"/>
      <c r="D36" s="352"/>
      <c r="E36" s="352"/>
      <c r="F36" s="99"/>
      <c r="G36" s="99"/>
    </row>
  </sheetData>
  <sheetProtection sheet="1" objects="1" scenarios="1"/>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1" customWidth="1"/>
    <col min="2" max="2" width="23.42578125" style="13" customWidth="1"/>
    <col min="3" max="16384" width="11.42578125" style="9"/>
  </cols>
  <sheetData>
    <row r="1" spans="1:2" ht="20.25" x14ac:dyDescent="0.3">
      <c r="A1" s="8" t="s">
        <v>138</v>
      </c>
      <c r="B1" s="14"/>
    </row>
    <row r="2" spans="1:2" ht="20.25" x14ac:dyDescent="0.25">
      <c r="A2" s="8"/>
    </row>
    <row r="3" spans="1:2" ht="21" customHeight="1" x14ac:dyDescent="0.2">
      <c r="A3" s="26" t="s">
        <v>139</v>
      </c>
      <c r="B3" s="15"/>
    </row>
    <row r="4" spans="1:2" ht="18" x14ac:dyDescent="0.2">
      <c r="A4" s="10" t="s">
        <v>140</v>
      </c>
      <c r="B4" s="15"/>
    </row>
    <row r="5" spans="1:2" ht="15" customHeight="1" x14ac:dyDescent="0.2">
      <c r="B5" s="15"/>
    </row>
    <row r="6" spans="1:2" ht="24.6" customHeight="1" x14ac:dyDescent="0.2">
      <c r="A6" s="78" t="s">
        <v>141</v>
      </c>
      <c r="B6" s="15"/>
    </row>
    <row r="7" spans="1:2" ht="45.75" customHeight="1" x14ac:dyDescent="0.2">
      <c r="A7" s="27" t="s">
        <v>142</v>
      </c>
      <c r="B7" s="15"/>
    </row>
    <row r="8" spans="1:2" ht="58.9" customHeight="1" x14ac:dyDescent="0.2">
      <c r="A8" s="27" t="s">
        <v>143</v>
      </c>
      <c r="B8" s="16"/>
    </row>
    <row r="9" spans="1:2" ht="21" customHeight="1" x14ac:dyDescent="0.25">
      <c r="A9" s="79" t="s">
        <v>144</v>
      </c>
      <c r="B9" s="15"/>
    </row>
    <row r="10" spans="1:2" s="12" customFormat="1" ht="45" customHeight="1" x14ac:dyDescent="0.25">
      <c r="A10" s="29" t="s">
        <v>145</v>
      </c>
      <c r="B10" s="15"/>
    </row>
    <row r="11" spans="1:2" ht="21" customHeight="1" x14ac:dyDescent="0.25">
      <c r="A11" s="79" t="s">
        <v>146</v>
      </c>
      <c r="B11" s="15"/>
    </row>
    <row r="12" spans="1:2" ht="53.25" customHeight="1" x14ac:dyDescent="0.2">
      <c r="A12" s="27" t="s">
        <v>147</v>
      </c>
      <c r="B12" s="15"/>
    </row>
    <row r="13" spans="1:2" ht="50.25" customHeight="1" x14ac:dyDescent="0.2">
      <c r="A13" s="29" t="s">
        <v>148</v>
      </c>
      <c r="B13" s="15"/>
    </row>
    <row r="14" spans="1:2" ht="18" customHeight="1" x14ac:dyDescent="0.2">
      <c r="A14" s="29"/>
      <c r="B14" s="15"/>
    </row>
    <row r="15" spans="1:2" ht="18" x14ac:dyDescent="0.25">
      <c r="A15" s="79" t="s">
        <v>149</v>
      </c>
    </row>
    <row r="16" spans="1:2" ht="60.75" customHeight="1" x14ac:dyDescent="0.25">
      <c r="A16" s="29" t="s">
        <v>150</v>
      </c>
    </row>
    <row r="17" spans="1:1" x14ac:dyDescent="0.25">
      <c r="A17" s="29" t="s">
        <v>151</v>
      </c>
    </row>
    <row r="18" spans="1:1" x14ac:dyDescent="0.25">
      <c r="A18" s="29" t="s">
        <v>152</v>
      </c>
    </row>
    <row r="19" spans="1:1" x14ac:dyDescent="0.25">
      <c r="A19" s="29" t="s">
        <v>153</v>
      </c>
    </row>
    <row r="20" spans="1:1" x14ac:dyDescent="0.25">
      <c r="A20" s="29" t="s">
        <v>154</v>
      </c>
    </row>
    <row r="21" spans="1:1" ht="47.25" x14ac:dyDescent="0.25">
      <c r="A21" s="29" t="s">
        <v>164</v>
      </c>
    </row>
    <row r="22" spans="1:1" x14ac:dyDescent="0.25">
      <c r="A22" s="27"/>
    </row>
    <row r="23" spans="1:1" x14ac:dyDescent="0.25">
      <c r="A23" s="27"/>
    </row>
    <row r="24" spans="1:1" x14ac:dyDescent="0.25">
      <c r="A24" s="27"/>
    </row>
    <row r="25" spans="1:1" x14ac:dyDescent="0.25">
      <c r="A25" s="27"/>
    </row>
    <row r="26" spans="1:1" x14ac:dyDescent="0.25">
      <c r="A26" s="27"/>
    </row>
    <row r="27" spans="1:1" x14ac:dyDescent="0.25">
      <c r="A27" s="27"/>
    </row>
    <row r="28" spans="1:1" x14ac:dyDescent="0.25">
      <c r="A28" s="27"/>
    </row>
    <row r="29" spans="1:1" x14ac:dyDescent="0.25">
      <c r="A29" s="27"/>
    </row>
    <row r="30" spans="1:1" x14ac:dyDescent="0.25">
      <c r="A30" s="27"/>
    </row>
    <row r="31" spans="1:1" x14ac:dyDescent="0.25">
      <c r="A31" s="27"/>
    </row>
    <row r="32" spans="1:1" x14ac:dyDescent="0.25">
      <c r="A32" s="27"/>
    </row>
    <row r="33" spans="1:2" x14ac:dyDescent="0.25">
      <c r="A33" s="27"/>
    </row>
    <row r="34" spans="1:2" x14ac:dyDescent="0.25">
      <c r="A34" s="27"/>
    </row>
    <row r="35" spans="1:2" x14ac:dyDescent="0.25">
      <c r="A35" s="27"/>
    </row>
    <row r="36" spans="1:2" x14ac:dyDescent="0.25">
      <c r="A36" s="27"/>
    </row>
    <row r="37" spans="1:2" x14ac:dyDescent="0.25">
      <c r="A37" s="27"/>
    </row>
    <row r="38" spans="1:2" x14ac:dyDescent="0.25">
      <c r="A38" s="27"/>
    </row>
    <row r="39" spans="1:2" x14ac:dyDescent="0.25">
      <c r="A39" s="27"/>
    </row>
    <row r="40" spans="1:2" x14ac:dyDescent="0.25">
      <c r="A40" s="27"/>
    </row>
    <row r="41" spans="1:2" ht="18" x14ac:dyDescent="0.25">
      <c r="A41" s="28" t="s">
        <v>155</v>
      </c>
    </row>
    <row r="42" spans="1:2" ht="13.5" customHeight="1" x14ac:dyDescent="0.25">
      <c r="A42" s="29"/>
    </row>
    <row r="43" spans="1:2" ht="58.5" customHeight="1" x14ac:dyDescent="0.25">
      <c r="A43" s="29" t="s">
        <v>156</v>
      </c>
    </row>
    <row r="44" spans="1:2" ht="15.75" customHeight="1" x14ac:dyDescent="0.25">
      <c r="A44" s="30"/>
      <c r="B44" s="15"/>
    </row>
    <row r="45" spans="1:2" ht="20.25" customHeight="1" x14ac:dyDescent="0.25">
      <c r="A45" s="79" t="s">
        <v>157</v>
      </c>
      <c r="B45" s="15"/>
    </row>
    <row r="46" spans="1:2" ht="30" x14ac:dyDescent="0.2">
      <c r="A46" s="29" t="s">
        <v>158</v>
      </c>
      <c r="B46" s="15"/>
    </row>
    <row r="47" spans="1:2" ht="64.5" customHeight="1" x14ac:dyDescent="0.2">
      <c r="A47" s="29" t="s">
        <v>159</v>
      </c>
      <c r="B47" s="15"/>
    </row>
    <row r="48" spans="1:2" x14ac:dyDescent="0.25">
      <c r="A48" s="27"/>
    </row>
    <row r="49" spans="1:1" ht="18" x14ac:dyDescent="0.25">
      <c r="A49" s="79" t="s">
        <v>160</v>
      </c>
    </row>
    <row r="50" spans="1:1" ht="36" customHeight="1" x14ac:dyDescent="0.25">
      <c r="A50" s="29" t="s">
        <v>161</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Unit prices_Blank</vt:lpstr>
      <vt:lpstr>Lump Sum Price (with Deductions</vt:lpstr>
      <vt:lpstr>Sheet1</vt:lpstr>
      <vt:lpstr>By Section</vt:lpstr>
      <vt:lpstr>Sample - Unit Prices</vt:lpstr>
      <vt:lpstr>Sample Addendum</vt:lpstr>
      <vt:lpstr>Checking Process</vt:lpstr>
      <vt:lpstr>'By Section'!Print_Area</vt:lpstr>
      <vt:lpstr>'Checking Process'!Print_Area</vt:lpstr>
      <vt:lpstr>'Lump Sum Price (with Deductions'!Print_Area</vt:lpstr>
      <vt:lpstr>'Sample - Unit Prices'!Print_Area</vt:lpstr>
      <vt:lpstr>'Sample Addendum'!Print_Area</vt:lpstr>
      <vt:lpstr>'Unit prices_Blank'!Print_Area</vt:lpstr>
      <vt:lpstr>'Lump Sum Price (with Deductions'!Print_Area_1</vt:lpstr>
      <vt:lpstr>'Sample Addendum'!Print_Area_1</vt:lpstr>
      <vt:lpstr>'Unit prices_Blank'!Print_Area_1</vt:lpstr>
      <vt:lpstr>'By Section'!Print_Titles</vt:lpstr>
      <vt:lpstr>'Lump Sum Price (with Deductions'!Print_Titles</vt:lpstr>
      <vt:lpstr>'Sample - Unit Prices'!Print_Titles</vt:lpstr>
      <vt:lpstr>'Sample Addendum'!Print_Titles</vt:lpstr>
      <vt:lpstr>'Unit prices_Blank'!Print_Titles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Cristina Sobreiro</cp:lastModifiedBy>
  <cp:revision/>
  <cp:lastPrinted>2022-12-08T19:49:32Z</cp:lastPrinted>
  <dcterms:created xsi:type="dcterms:W3CDTF">1999-10-18T14:40:40Z</dcterms:created>
  <dcterms:modified xsi:type="dcterms:W3CDTF">2023-03-24T22:05:14Z</dcterms:modified>
  <cp:category/>
  <cp:contentStatus/>
</cp:coreProperties>
</file>